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Roosters\"/>
    </mc:Choice>
  </mc:AlternateContent>
  <xr:revisionPtr revIDLastSave="0" documentId="8_{70FFFF44-97A7-4097-9A06-94268A389CAD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Preekrooster 2025" sheetId="1" r:id="rId1"/>
    <sheet name="Sheet1" sheetId="2" r:id="rId2"/>
  </sheets>
  <definedNames>
    <definedName name="_xlnm.Print_Area" localSheetId="0">'Preekrooster 2025'!$A$1:$K$65</definedName>
    <definedName name="_xlnm.Print_Titles" localSheetId="0">'Preekrooster 2025'!$1:$2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31" i="2" l="1"/>
  <c r="S131" i="2"/>
  <c r="R131" i="2"/>
  <c r="Q131" i="2"/>
  <c r="P131" i="2"/>
  <c r="O131" i="2"/>
  <c r="M131" i="2"/>
  <c r="K131" i="2"/>
  <c r="J131" i="2"/>
  <c r="I131" i="2"/>
  <c r="H131" i="2"/>
  <c r="G131" i="2"/>
  <c r="A126" i="2"/>
  <c r="A39" i="2"/>
  <c r="A41" i="2"/>
  <c r="A43" i="2"/>
  <c r="A45" i="2"/>
  <c r="A47" i="2"/>
  <c r="A51" i="2" s="1"/>
  <c r="A53" i="2" s="1"/>
  <c r="A38" i="2"/>
  <c r="A5" i="2"/>
  <c r="A7" i="2" s="1"/>
  <c r="A9" i="2" s="1"/>
  <c r="A11" i="2" s="1"/>
  <c r="A13" i="2" s="1"/>
  <c r="A15" i="2" s="1"/>
  <c r="A18" i="2" s="1"/>
  <c r="A20" i="2" s="1"/>
  <c r="A22" i="2" s="1"/>
  <c r="A24" i="2" s="1"/>
  <c r="A50" i="2"/>
  <c r="A56" i="2" l="1"/>
  <c r="A58" i="2" s="1"/>
  <c r="A60" i="2" s="1"/>
  <c r="A62" i="2" s="1"/>
  <c r="A64" i="2" s="1"/>
  <c r="A66" i="2" s="1"/>
  <c r="A68" i="2" s="1"/>
  <c r="A70" i="2" s="1"/>
  <c r="A72" i="2" s="1"/>
  <c r="A74" i="2" s="1"/>
  <c r="A76" i="2" s="1"/>
  <c r="A78" i="2" s="1"/>
  <c r="A81" i="2" s="1"/>
  <c r="A83" i="2" s="1"/>
  <c r="A85" i="2" s="1"/>
  <c r="A87" i="2" s="1"/>
  <c r="A89" i="2" s="1"/>
  <c r="A91" i="2" s="1"/>
  <c r="A93" i="2" s="1"/>
  <c r="A95" i="2" s="1"/>
  <c r="A97" i="2" s="1"/>
  <c r="A100" i="2" s="1"/>
  <c r="A103" i="2" s="1"/>
  <c r="A105" i="2" s="1"/>
  <c r="A55" i="2"/>
  <c r="A109" i="2" l="1"/>
  <c r="A111" i="2" s="1"/>
  <c r="A113" i="2" s="1"/>
  <c r="A115" i="2" s="1"/>
  <c r="A117" i="2" s="1"/>
  <c r="A119" i="2" s="1"/>
  <c r="A121" i="2" s="1"/>
  <c r="A127" i="2" s="1"/>
  <c r="A107" i="2"/>
</calcChain>
</file>

<file path=xl/sharedStrings.xml><?xml version="1.0" encoding="utf-8"?>
<sst xmlns="http://schemas.openxmlformats.org/spreadsheetml/2006/main" count="429" uniqueCount="194">
  <si>
    <t>Amandelhof</t>
  </si>
  <si>
    <t>wk</t>
  </si>
  <si>
    <t>Nieuwjaarsdag</t>
  </si>
  <si>
    <t>Biddag</t>
  </si>
  <si>
    <t>Witte donderdag</t>
  </si>
  <si>
    <t>Goede Vrijdag</t>
  </si>
  <si>
    <t>Stille Zaterdag</t>
  </si>
  <si>
    <t>1e Paasdag</t>
  </si>
  <si>
    <t>2e Paasdag</t>
  </si>
  <si>
    <t>Hemelvaartsdag</t>
  </si>
  <si>
    <t>1e Pinksterdag</t>
  </si>
  <si>
    <t>2e Pinksterdag</t>
  </si>
  <si>
    <t>Dankdag</t>
  </si>
  <si>
    <t>1e Advent</t>
  </si>
  <si>
    <t>2e Advent</t>
  </si>
  <si>
    <t>3e Advent</t>
  </si>
  <si>
    <t>4e Advent</t>
  </si>
  <si>
    <t>Kerstnacht</t>
  </si>
  <si>
    <t>1e Kerstdag</t>
  </si>
  <si>
    <t>2e Kerstdag</t>
  </si>
  <si>
    <t>aantal diensten:</t>
  </si>
  <si>
    <t>Zeist-West</t>
  </si>
  <si>
    <t>Preekrooster  2025</t>
  </si>
  <si>
    <t>Oudjaarsdag</t>
  </si>
  <si>
    <t>ds. F. van Roest</t>
  </si>
  <si>
    <t>Barneveld</t>
  </si>
  <si>
    <t>ds. J. van Dijk</t>
  </si>
  <si>
    <t>ds. N. de Boo</t>
  </si>
  <si>
    <t>ds. G.M. van Meijeren</t>
  </si>
  <si>
    <t>Ds. Maaike de Goei-Jansma</t>
  </si>
  <si>
    <t>bijzonderheden</t>
  </si>
  <si>
    <t>voorganger</t>
  </si>
  <si>
    <t>aantal dnst</t>
  </si>
  <si>
    <t>vakantie/vrije zondag</t>
  </si>
  <si>
    <t>gastvoorganger</t>
  </si>
  <si>
    <t>oec.morgengebed</t>
  </si>
  <si>
    <t xml:space="preserve">Dronkert </t>
  </si>
  <si>
    <t>met parochie</t>
  </si>
  <si>
    <t>Ardin Mourik</t>
  </si>
  <si>
    <t>Dronkert</t>
  </si>
  <si>
    <t>Leune, dhr. drs. E. (Engel)</t>
  </si>
  <si>
    <t>S+T</t>
  </si>
  <si>
    <t>oec.week</t>
  </si>
  <si>
    <t>25-jr ambtsjub.</t>
  </si>
  <si>
    <t>ds. J.W. van de Kamp</t>
  </si>
  <si>
    <t>viering H.A.</t>
  </si>
  <si>
    <t>Dijk, dhr.ds. G. (Gerrit) van</t>
  </si>
  <si>
    <t>Driebergen</t>
  </si>
  <si>
    <t>Werelddiak.</t>
  </si>
  <si>
    <t xml:space="preserve">Jong, dhr.ds. C. (Kees) de </t>
  </si>
  <si>
    <t>Houten</t>
  </si>
  <si>
    <t>Aswoensdag</t>
  </si>
  <si>
    <t>1e Veertigd.</t>
  </si>
  <si>
    <t>Slot, mevr.ds. G.J. (Greet) van</t>
  </si>
  <si>
    <t>2e Veertigd</t>
  </si>
  <si>
    <t>??????</t>
  </si>
  <si>
    <t>3e Veertigd</t>
  </si>
  <si>
    <t>4e Veertigd</t>
  </si>
  <si>
    <t>Schrift en Tafel</t>
  </si>
  <si>
    <t>5e Veertigd.</t>
  </si>
  <si>
    <t>Morsink, mevr.ds. G.W. (Geertien)</t>
  </si>
  <si>
    <t>Odijk</t>
  </si>
  <si>
    <t>Palmzondag</t>
  </si>
  <si>
    <t>vesper inkeer en boete</t>
  </si>
  <si>
    <t xml:space="preserve">Schrift en Tafel </t>
  </si>
  <si>
    <t xml:space="preserve">S+T </t>
  </si>
  <si>
    <t>xxxxxxxxxxxx</t>
  </si>
  <si>
    <t>xxxxxxxxxx</t>
  </si>
  <si>
    <t>Schaik, dhr.ds. W.J. (Jasper) van</t>
  </si>
  <si>
    <t>Zeist (Bethel)</t>
  </si>
  <si>
    <t>Baarsen, dhr.ds. A. van</t>
  </si>
  <si>
    <t>studie 1</t>
  </si>
  <si>
    <t>AdvBiblC.</t>
  </si>
  <si>
    <t>Finl. 1 tm 5 mei</t>
  </si>
  <si>
    <t>oec.vesper</t>
  </si>
  <si>
    <t>geen viering</t>
  </si>
  <si>
    <t xml:space="preserve">Wegman, dhr.ds. T. (Theo) </t>
  </si>
  <si>
    <t>Huttenga, dhr.ds. J.E. (Jaap)</t>
  </si>
  <si>
    <t>Zeist</t>
  </si>
  <si>
    <t>xxxxxxxxxxx</t>
  </si>
  <si>
    <t>Kerkendag</t>
  </si>
  <si>
    <t>Ev.BroederGem.</t>
  </si>
  <si>
    <t>Jansen-Kleinjan, mevr.ds. T. (Irma)</t>
  </si>
  <si>
    <t>Zeist (Oosterkerk)</t>
  </si>
  <si>
    <t xml:space="preserve">Jansen, dhr.ds. H.J. (Henk) </t>
  </si>
  <si>
    <t>Viering H.A.</t>
  </si>
  <si>
    <t>Zanten, mevr. C.Y. van</t>
  </si>
  <si>
    <t>Veenendaal</t>
  </si>
  <si>
    <t xml:space="preserve">afsluiting </t>
  </si>
  <si>
    <t>seizoen</t>
  </si>
  <si>
    <t>Lafeber, mevr. R. (Regina)</t>
  </si>
  <si>
    <t>NLG+ZW samen</t>
  </si>
  <si>
    <t>schoolvak</t>
  </si>
  <si>
    <t>Dronkert in ZW</t>
  </si>
  <si>
    <t>Dronkert / NLG</t>
  </si>
  <si>
    <t>Dronkert / ZW</t>
  </si>
  <si>
    <t>Bosch / NLG</t>
  </si>
  <si>
    <t>S&amp;T</t>
  </si>
  <si>
    <t>Bosch / ZW</t>
  </si>
  <si>
    <t>EBN</t>
  </si>
  <si>
    <t>10-14 Polen Kreisau</t>
  </si>
  <si>
    <t>Minnema, dhr.ds. J.C. (Jan)</t>
  </si>
  <si>
    <t>(de Bron)</t>
  </si>
  <si>
    <t>startzondag</t>
  </si>
  <si>
    <t>Vredesweek</t>
  </si>
  <si>
    <t>Z.W.</t>
  </si>
  <si>
    <t xml:space="preserve">viering H.A. </t>
  </si>
  <si>
    <t>Brederoo-Rietsma, mevr.ds. J.H. (Hetty)</t>
  </si>
  <si>
    <t xml:space="preserve"> </t>
  </si>
  <si>
    <t>IJsselstein</t>
  </si>
  <si>
    <t>9-13 Hongarije</t>
  </si>
  <si>
    <t>AdvBibl.C.</t>
  </si>
  <si>
    <t>Van der Nagel-Meter, mevr.ds. J.A.A. (Rianne)</t>
  </si>
  <si>
    <t>Nijkerk</t>
  </si>
  <si>
    <t>16-20 Hong.</t>
  </si>
  <si>
    <t>herfstvak</t>
  </si>
  <si>
    <t>Gedachtenis</t>
  </si>
  <si>
    <t>overl.gemeenteleden</t>
  </si>
  <si>
    <t>xxxxxxxx</t>
  </si>
  <si>
    <t>Marieke den Braber</t>
  </si>
  <si>
    <t>Slot, mevr.ds. G.J.(Greet) van 't</t>
  </si>
  <si>
    <t>Eeuwigheidszondag</t>
  </si>
  <si>
    <t>kerstvak</t>
  </si>
  <si>
    <t>Giezen, mevr.ds. M.C. (Marian) van</t>
  </si>
  <si>
    <t>xxxxxxxxxxxxxx</t>
  </si>
  <si>
    <t>xxxxxxxxx</t>
  </si>
  <si>
    <t>Oudejaarsdag</t>
  </si>
  <si>
    <t>xxxxxxx</t>
  </si>
  <si>
    <t xml:space="preserve">aantal </t>
  </si>
  <si>
    <t>vak/vrij</t>
  </si>
  <si>
    <t>gastvoorg.</t>
  </si>
  <si>
    <t>Zeist-west</t>
  </si>
  <si>
    <t>geen dienst</t>
  </si>
  <si>
    <t>oecumenisch</t>
  </si>
  <si>
    <t>ds Tineke Dronkert</t>
  </si>
  <si>
    <t>Kerkendag Zeist</t>
  </si>
  <si>
    <t>ZWO</t>
  </si>
  <si>
    <t>5e Veertigd</t>
  </si>
  <si>
    <t>meivakantie</t>
  </si>
  <si>
    <t>X</t>
  </si>
  <si>
    <t>Gedachteniszondag</t>
  </si>
  <si>
    <t>witte donderdag</t>
  </si>
  <si>
    <t>Boete en inkeervesper</t>
  </si>
  <si>
    <t>goede vrijdag</t>
  </si>
  <si>
    <t>stille zaterdag</t>
  </si>
  <si>
    <t>zomervakantie</t>
  </si>
  <si>
    <t>herfstvakantie</t>
  </si>
  <si>
    <t>Israelzondag</t>
  </si>
  <si>
    <t>voorjaarsvakantie</t>
  </si>
  <si>
    <t>Gebedsweek / NLG</t>
  </si>
  <si>
    <t>ZW gesloten!</t>
  </si>
  <si>
    <t xml:space="preserve">afsluiting seizoen </t>
  </si>
  <si>
    <t>wijk</t>
  </si>
  <si>
    <t>50 jr kerkgebouw ZW</t>
  </si>
  <si>
    <t>???</t>
  </si>
  <si>
    <t>ds. H.J. van der Veen
Sliedrecht</t>
  </si>
  <si>
    <t>ds. W.G. Hulsman
Barneveld</t>
  </si>
  <si>
    <t>Dronkert
bibl.cursus</t>
  </si>
  <si>
    <t>Dronkert
EBW Zweden</t>
  </si>
  <si>
    <t>ds. A. van duinen
Renswoude</t>
  </si>
  <si>
    <t>Vredeszondag
in Jozefparochie</t>
  </si>
  <si>
    <t>ds. J.P. Nap
Hoevelaken</t>
  </si>
  <si>
    <t>mevr.ds. Maaike de Goei-Jansma</t>
  </si>
  <si>
    <t>dhr.drs. E. (Engel) Leune - Benthuizen</t>
  </si>
  <si>
    <t>mevr.ds. Maaike de Goei-Jansma - Amersfoort</t>
  </si>
  <si>
    <t>dhr. drs. J. (Jan) Mulder - Nijkerk</t>
  </si>
  <si>
    <t>dhr.dr. G.M. (Gert) Landman - De Bilt</t>
  </si>
  <si>
    <t>dhr.ds. D.C. (Dick) Floor - Ede</t>
  </si>
  <si>
    <t>dhr.ds. J.C. (Jan) Minnema  (De Bron)</t>
  </si>
  <si>
    <t xml:space="preserve">mevr.ds. E. van der Wal (Els) - Amersfoort </t>
  </si>
  <si>
    <t>mevr.ds. L. (Lydia) Meiling - Amsterdam</t>
  </si>
  <si>
    <t>dhr.ds. A. (Arend) van Baarsen - Nieuwegein</t>
  </si>
  <si>
    <t>dhr.ds. A. (Ardin) Mourik - Het Witte Kerkje</t>
  </si>
  <si>
    <t>dhr. R.H. (Erik) Oevermans - Utrecht</t>
  </si>
  <si>
    <t>mevr.ds. G.W. (Geertien) Morsink - Odijk</t>
  </si>
  <si>
    <t>mevr.ds. T. (Irma) Jansen-Kleinjan - Oosterkerk</t>
  </si>
  <si>
    <t>mevr.ds. R. (Renske) Zandstra, Den Dolder</t>
  </si>
  <si>
    <t>dhr.ds. A.A. (Anton) Stegeman - Doesburg</t>
  </si>
  <si>
    <t>mevr.ds. L (Lieke) Weima</t>
  </si>
  <si>
    <t>4e Veertigdagentijd SCHRIFT EN TAFEL</t>
  </si>
  <si>
    <t>Werelddiaconaatzondag</t>
  </si>
  <si>
    <t>SCHRIFT EN TAFEL</t>
  </si>
  <si>
    <t>dhr.ds. J.E. (Jaap) Huttenga - Zeist</t>
  </si>
  <si>
    <t>NLG + ZW gezamenlijke dienst in De Clomp</t>
  </si>
  <si>
    <t>NLG + ZW gezamenlijke dienst bij Noorderlicht</t>
  </si>
  <si>
    <t>S&amp;T ???</t>
  </si>
  <si>
    <t>ds. H. Dekker</t>
  </si>
  <si>
    <t>pastor André Martens (Noorderlicht)</t>
  </si>
  <si>
    <t>mw. ds. J.A.A. (Rianne) van der Nagel - Meter - Nijkerk</t>
  </si>
  <si>
    <t>Zeist West heeft wijk 8 voor De Amandelhof</t>
  </si>
  <si>
    <t>Er is een aantal zondagen waarop Zeist West en Noorderlicht samen dienst hebben</t>
  </si>
  <si>
    <t>Dronkert of Bosch ??</t>
  </si>
  <si>
    <t>mw.ds. G.J.  (Greet) van 't Slot</t>
  </si>
  <si>
    <t>dhr.ds. N.W. (Nico) den Bok, Utrecht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</si>
</sst>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3]d/mmm;@"/>
    <numFmt numFmtId="165" formatCode="h:mm;@"/>
    <numFmt numFmtId="166" formatCode="dddd"/>
  </numFmts>
  <fonts count="13" x14ac:knownFonts="1">
    <font>
      <sz val="10"/>
      <name val="Arial"/>
    </font>
    <font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6"/>
      <name val="Arial"/>
      <family val="2"/>
    </font>
    <font>
      <sz val="16"/>
      <color indexed="9"/>
      <name val="Arial"/>
      <family val="2"/>
    </font>
    <font>
      <sz val="16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2" fillId="0" borderId="0" xfId="0" applyFont="1"/>
    <xf numFmtId="165" fontId="2" fillId="0" borderId="3" xfId="0" applyNumberFormat="1" applyFont="1" applyBorder="1" applyAlignment="1">
      <alignment horizontal="right"/>
    </xf>
    <xf numFmtId="165" fontId="2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164" fontId="5" fillId="0" borderId="0" xfId="0" applyNumberFormat="1" applyFont="1"/>
    <xf numFmtId="0" fontId="3" fillId="0" borderId="5" xfId="0" applyFont="1" applyBorder="1"/>
    <xf numFmtId="0" fontId="3" fillId="0" borderId="6" xfId="0" applyFont="1" applyBorder="1"/>
    <xf numFmtId="49" fontId="3" fillId="4" borderId="7" xfId="0" applyNumberFormat="1" applyFont="1" applyFill="1" applyBorder="1" applyAlignment="1">
      <alignment horizontal="center"/>
    </xf>
    <xf numFmtId="164" fontId="2" fillId="0" borderId="5" xfId="0" applyNumberFormat="1" applyFont="1" applyBorder="1"/>
    <xf numFmtId="0" fontId="0" fillId="0" borderId="0" xfId="0" applyAlignment="1">
      <alignment horizontal="center"/>
    </xf>
    <xf numFmtId="164" fontId="2" fillId="5" borderId="8" xfId="0" applyNumberFormat="1" applyFont="1" applyFill="1" applyBorder="1"/>
    <xf numFmtId="165" fontId="2" fillId="5" borderId="9" xfId="0" applyNumberFormat="1" applyFont="1" applyFill="1" applyBorder="1"/>
    <xf numFmtId="165" fontId="2" fillId="5" borderId="10" xfId="0" applyNumberFormat="1" applyFont="1" applyFill="1" applyBorder="1" applyAlignment="1">
      <alignment horizontal="right"/>
    </xf>
    <xf numFmtId="165" fontId="2" fillId="5" borderId="10" xfId="0" applyNumberFormat="1" applyFont="1" applyFill="1" applyBorder="1" applyAlignment="1">
      <alignment horizontal="center"/>
    </xf>
    <xf numFmtId="1" fontId="2" fillId="5" borderId="9" xfId="0" applyNumberFormat="1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2" fillId="5" borderId="11" xfId="0" applyFont="1" applyFill="1" applyBorder="1"/>
    <xf numFmtId="0" fontId="2" fillId="5" borderId="10" xfId="0" applyFont="1" applyFill="1" applyBorder="1"/>
    <xf numFmtId="166" fontId="2" fillId="5" borderId="10" xfId="0" applyNumberFormat="1" applyFont="1" applyFill="1" applyBorder="1"/>
    <xf numFmtId="165" fontId="2" fillId="6" borderId="10" xfId="0" applyNumberFormat="1" applyFont="1" applyFill="1" applyBorder="1" applyAlignment="1">
      <alignment horizontal="right"/>
    </xf>
    <xf numFmtId="165" fontId="2" fillId="6" borderId="10" xfId="0" applyNumberFormat="1" applyFont="1" applyFill="1" applyBorder="1" applyAlignment="1">
      <alignment horizontal="center"/>
    </xf>
    <xf numFmtId="1" fontId="2" fillId="6" borderId="9" xfId="0" applyNumberFormat="1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164" fontId="2" fillId="6" borderId="8" xfId="0" applyNumberFormat="1" applyFont="1" applyFill="1" applyBorder="1"/>
    <xf numFmtId="0" fontId="2" fillId="6" borderId="11" xfId="0" applyFont="1" applyFill="1" applyBorder="1"/>
    <xf numFmtId="0" fontId="2" fillId="6" borderId="10" xfId="0" applyFont="1" applyFill="1" applyBorder="1"/>
    <xf numFmtId="165" fontId="2" fillId="6" borderId="9" xfId="0" applyNumberFormat="1" applyFont="1" applyFill="1" applyBorder="1"/>
    <xf numFmtId="166" fontId="2" fillId="6" borderId="10" xfId="0" applyNumberFormat="1" applyFont="1" applyFill="1" applyBorder="1"/>
    <xf numFmtId="0" fontId="3" fillId="3" borderId="7" xfId="0" applyFont="1" applyFill="1" applyBorder="1" applyAlignment="1">
      <alignment horizontal="left" wrapText="1"/>
    </xf>
    <xf numFmtId="1" fontId="0" fillId="0" borderId="0" xfId="0" applyNumberFormat="1"/>
    <xf numFmtId="0" fontId="2" fillId="6" borderId="12" xfId="0" applyFont="1" applyFill="1" applyBorder="1"/>
    <xf numFmtId="166" fontId="2" fillId="6" borderId="13" xfId="0" applyNumberFormat="1" applyFont="1" applyFill="1" applyBorder="1"/>
    <xf numFmtId="165" fontId="3" fillId="5" borderId="9" xfId="0" applyNumberFormat="1" applyFont="1" applyFill="1" applyBorder="1"/>
    <xf numFmtId="1" fontId="3" fillId="2" borderId="1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wrapText="1"/>
    </xf>
    <xf numFmtId="0" fontId="2" fillId="3" borderId="7" xfId="0" applyFont="1" applyFill="1" applyBorder="1" applyAlignment="1">
      <alignment horizontal="left" wrapText="1"/>
    </xf>
    <xf numFmtId="1" fontId="2" fillId="3" borderId="7" xfId="0" applyNumberFormat="1" applyFont="1" applyFill="1" applyBorder="1" applyAlignment="1">
      <alignment wrapText="1"/>
    </xf>
    <xf numFmtId="1" fontId="2" fillId="6" borderId="9" xfId="0" applyNumberFormat="1" applyFont="1" applyFill="1" applyBorder="1"/>
    <xf numFmtId="165" fontId="3" fillId="6" borderId="9" xfId="0" applyNumberFormat="1" applyFont="1" applyFill="1" applyBorder="1"/>
    <xf numFmtId="165" fontId="6" fillId="5" borderId="9" xfId="0" applyNumberFormat="1" applyFont="1" applyFill="1" applyBorder="1"/>
    <xf numFmtId="1" fontId="2" fillId="5" borderId="9" xfId="0" applyNumberFormat="1" applyFont="1" applyFill="1" applyBorder="1"/>
    <xf numFmtId="165" fontId="2" fillId="7" borderId="10" xfId="0" applyNumberFormat="1" applyFont="1" applyFill="1" applyBorder="1" applyAlignment="1">
      <alignment horizontal="center"/>
    </xf>
    <xf numFmtId="1" fontId="2" fillId="7" borderId="9" xfId="0" applyNumberFormat="1" applyFont="1" applyFill="1" applyBorder="1" applyAlignment="1">
      <alignment horizontal="center"/>
    </xf>
    <xf numFmtId="165" fontId="2" fillId="8" borderId="9" xfId="0" applyNumberFormat="1" applyFont="1" applyFill="1" applyBorder="1"/>
    <xf numFmtId="165" fontId="7" fillId="6" borderId="9" xfId="0" applyNumberFormat="1" applyFont="1" applyFill="1" applyBorder="1"/>
    <xf numFmtId="164" fontId="2" fillId="9" borderId="8" xfId="0" applyNumberFormat="1" applyFont="1" applyFill="1" applyBorder="1"/>
    <xf numFmtId="164" fontId="2" fillId="7" borderId="8" xfId="0" applyNumberFormat="1" applyFont="1" applyFill="1" applyBorder="1"/>
    <xf numFmtId="0" fontId="2" fillId="7" borderId="11" xfId="0" applyFont="1" applyFill="1" applyBorder="1"/>
    <xf numFmtId="0" fontId="2" fillId="7" borderId="10" xfId="0" applyFont="1" applyFill="1" applyBorder="1"/>
    <xf numFmtId="165" fontId="2" fillId="7" borderId="9" xfId="0" applyNumberFormat="1" applyFont="1" applyFill="1" applyBorder="1"/>
    <xf numFmtId="165" fontId="6" fillId="7" borderId="9" xfId="0" applyNumberFormat="1" applyFont="1" applyFill="1" applyBorder="1"/>
    <xf numFmtId="165" fontId="7" fillId="5" borderId="9" xfId="0" applyNumberFormat="1" applyFont="1" applyFill="1" applyBorder="1"/>
    <xf numFmtId="0" fontId="4" fillId="0" borderId="0" xfId="0" applyFont="1"/>
    <xf numFmtId="166" fontId="2" fillId="7" borderId="10" xfId="0" applyNumberFormat="1" applyFont="1" applyFill="1" applyBorder="1"/>
    <xf numFmtId="165" fontId="6" fillId="6" borderId="9" xfId="0" applyNumberFormat="1" applyFont="1" applyFill="1" applyBorder="1"/>
    <xf numFmtId="0" fontId="3" fillId="3" borderId="6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0" borderId="0" xfId="0" applyAlignment="1">
      <alignment vertical="top"/>
    </xf>
    <xf numFmtId="164" fontId="8" fillId="0" borderId="5" xfId="0" applyNumberFormat="1" applyFont="1" applyBorder="1" applyAlignment="1">
      <alignment vertical="top"/>
    </xf>
    <xf numFmtId="0" fontId="9" fillId="0" borderId="5" xfId="0" applyFont="1" applyBorder="1" applyAlignment="1">
      <alignment vertical="top"/>
    </xf>
    <xf numFmtId="49" fontId="9" fillId="3" borderId="7" xfId="0" applyNumberFormat="1" applyFont="1" applyFill="1" applyBorder="1" applyAlignment="1">
      <alignment horizontal="left" vertical="top" wrapText="1"/>
    </xf>
    <xf numFmtId="49" fontId="9" fillId="3" borderId="7" xfId="0" applyNumberFormat="1" applyFont="1" applyFill="1" applyBorder="1" applyAlignment="1">
      <alignment vertical="top" wrapText="1"/>
    </xf>
    <xf numFmtId="49" fontId="9" fillId="4" borderId="7" xfId="0" applyNumberFormat="1" applyFont="1" applyFill="1" applyBorder="1" applyAlignment="1">
      <alignment horizontal="center" vertical="top"/>
    </xf>
    <xf numFmtId="0" fontId="8" fillId="0" borderId="0" xfId="0" applyFont="1" applyAlignment="1">
      <alignment vertical="top"/>
    </xf>
    <xf numFmtId="164" fontId="8" fillId="10" borderId="8" xfId="0" applyNumberFormat="1" applyFont="1" applyFill="1" applyBorder="1" applyAlignment="1">
      <alignment vertical="top" wrapText="1"/>
    </xf>
    <xf numFmtId="0" fontId="8" fillId="10" borderId="12" xfId="0" applyFont="1" applyFill="1" applyBorder="1" applyAlignment="1">
      <alignment vertical="top" wrapText="1"/>
    </xf>
    <xf numFmtId="49" fontId="8" fillId="10" borderId="9" xfId="0" applyNumberFormat="1" applyFont="1" applyFill="1" applyBorder="1" applyAlignment="1">
      <alignment vertical="top" wrapText="1"/>
    </xf>
    <xf numFmtId="0" fontId="8" fillId="10" borderId="0" xfId="0" applyFont="1" applyFill="1" applyAlignment="1">
      <alignment horizontal="left" vertical="top" wrapText="1"/>
    </xf>
    <xf numFmtId="1" fontId="8" fillId="10" borderId="9" xfId="0" applyNumberFormat="1" applyFont="1" applyFill="1" applyBorder="1" applyAlignment="1">
      <alignment horizontal="center" vertical="top" wrapText="1"/>
    </xf>
    <xf numFmtId="164" fontId="8" fillId="0" borderId="8" xfId="0" applyNumberFormat="1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49" fontId="8" fillId="0" borderId="9" xfId="0" applyNumberFormat="1" applyFont="1" applyBorder="1" applyAlignment="1">
      <alignment vertical="top" wrapText="1"/>
    </xf>
    <xf numFmtId="165" fontId="8" fillId="0" borderId="10" xfId="0" applyNumberFormat="1" applyFont="1" applyBorder="1" applyAlignment="1">
      <alignment horizontal="left" vertical="top" wrapText="1"/>
    </xf>
    <xf numFmtId="1" fontId="8" fillId="0" borderId="9" xfId="0" applyNumberFormat="1" applyFont="1" applyBorder="1" applyAlignment="1">
      <alignment horizontal="center" vertical="top" wrapText="1"/>
    </xf>
    <xf numFmtId="0" fontId="8" fillId="10" borderId="11" xfId="0" applyFont="1" applyFill="1" applyBorder="1" applyAlignment="1">
      <alignment vertical="top" wrapText="1"/>
    </xf>
    <xf numFmtId="0" fontId="8" fillId="7" borderId="0" xfId="0" applyFont="1" applyFill="1" applyAlignment="1">
      <alignment horizontal="left" vertical="top" wrapText="1"/>
    </xf>
    <xf numFmtId="1" fontId="8" fillId="7" borderId="9" xfId="0" applyNumberFormat="1" applyFont="1" applyFill="1" applyBorder="1" applyAlignment="1">
      <alignment horizontal="center" vertical="top" wrapText="1"/>
    </xf>
    <xf numFmtId="165" fontId="8" fillId="10" borderId="10" xfId="0" applyNumberFormat="1" applyFont="1" applyFill="1" applyBorder="1" applyAlignment="1">
      <alignment horizontal="left" vertical="top" wrapText="1"/>
    </xf>
    <xf numFmtId="1" fontId="8" fillId="0" borderId="0" xfId="0" applyNumberFormat="1" applyFont="1" applyAlignment="1">
      <alignment vertical="top"/>
    </xf>
    <xf numFmtId="0" fontId="8" fillId="0" borderId="0" xfId="0" applyFont="1" applyAlignment="1">
      <alignment horizontal="left" vertical="top" wrapText="1"/>
    </xf>
    <xf numFmtId="164" fontId="2" fillId="0" borderId="8" xfId="0" applyNumberFormat="1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49" fontId="2" fillId="0" borderId="9" xfId="0" applyNumberFormat="1" applyFont="1" applyBorder="1" applyAlignment="1">
      <alignment vertical="top" wrapText="1"/>
    </xf>
    <xf numFmtId="165" fontId="2" fillId="0" borderId="10" xfId="0" applyNumberFormat="1" applyFont="1" applyBorder="1" applyAlignment="1">
      <alignment horizontal="left" vertical="top" wrapText="1"/>
    </xf>
    <xf numFmtId="1" fontId="2" fillId="0" borderId="9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/>
    </xf>
    <xf numFmtId="1" fontId="3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left" vertical="top"/>
    </xf>
    <xf numFmtId="49" fontId="0" fillId="0" borderId="0" xfId="0" applyNumberFormat="1" applyAlignment="1">
      <alignment vertical="top"/>
    </xf>
    <xf numFmtId="0" fontId="0" fillId="0" borderId="0" xfId="0" applyAlignment="1">
      <alignment horizontal="left" vertical="top"/>
    </xf>
    <xf numFmtId="1" fontId="9" fillId="3" borderId="7" xfId="0" applyNumberFormat="1" applyFont="1" applyFill="1" applyBorder="1" applyAlignment="1">
      <alignment horizontal="center" vertical="top" wrapText="1"/>
    </xf>
    <xf numFmtId="1" fontId="0" fillId="0" borderId="0" xfId="0" applyNumberFormat="1" applyAlignment="1">
      <alignment horizontal="center" vertical="top"/>
    </xf>
    <xf numFmtId="0" fontId="8" fillId="0" borderId="9" xfId="0" applyFont="1" applyBorder="1" applyAlignment="1">
      <alignment horizontal="center" vertical="top" wrapText="1"/>
    </xf>
    <xf numFmtId="0" fontId="8" fillId="10" borderId="9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165" fontId="8" fillId="10" borderId="9" xfId="0" applyNumberFormat="1" applyFont="1" applyFill="1" applyBorder="1" applyAlignment="1">
      <alignment horizontal="center" vertical="top" wrapText="1"/>
    </xf>
    <xf numFmtId="165" fontId="8" fillId="0" borderId="9" xfId="0" applyNumberFormat="1" applyFont="1" applyBorder="1" applyAlignment="1">
      <alignment horizontal="center" vertical="top" wrapText="1"/>
    </xf>
    <xf numFmtId="165" fontId="2" fillId="0" borderId="9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165" fontId="8" fillId="10" borderId="10" xfId="0" applyNumberFormat="1" applyFont="1" applyFill="1" applyBorder="1" applyAlignment="1">
      <alignment horizontal="center" vertical="top" wrapText="1"/>
    </xf>
    <xf numFmtId="165" fontId="8" fillId="7" borderId="9" xfId="0" applyNumberFormat="1" applyFont="1" applyFill="1" applyBorder="1" applyAlignment="1">
      <alignment horizontal="center" vertical="top" wrapText="1"/>
    </xf>
    <xf numFmtId="165" fontId="8" fillId="0" borderId="10" xfId="0" applyNumberFormat="1" applyFont="1" applyBorder="1" applyAlignment="1">
      <alignment horizontal="center" vertical="top" wrapText="1"/>
    </xf>
    <xf numFmtId="165" fontId="3" fillId="0" borderId="9" xfId="0" applyNumberFormat="1" applyFont="1" applyBorder="1" applyAlignment="1">
      <alignment horizontal="center" vertical="top" wrapText="1"/>
    </xf>
    <xf numFmtId="164" fontId="10" fillId="0" borderId="0" xfId="0" applyNumberFormat="1" applyFont="1" applyAlignment="1">
      <alignment vertical="top"/>
    </xf>
    <xf numFmtId="0" fontId="11" fillId="0" borderId="0" xfId="0" applyFont="1" applyAlignment="1">
      <alignment vertical="top"/>
    </xf>
    <xf numFmtId="49" fontId="10" fillId="2" borderId="1" xfId="0" applyNumberFormat="1" applyFont="1" applyFill="1" applyBorder="1" applyAlignment="1">
      <alignment horizontal="center" vertical="top"/>
    </xf>
    <xf numFmtId="1" fontId="10" fillId="2" borderId="1" xfId="0" applyNumberFormat="1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165" fontId="12" fillId="0" borderId="3" xfId="0" applyNumberFormat="1" applyFont="1" applyBorder="1" applyAlignment="1">
      <alignment horizontal="center" vertical="top"/>
    </xf>
    <xf numFmtId="165" fontId="12" fillId="0" borderId="4" xfId="0" applyNumberFormat="1" applyFont="1" applyBorder="1" applyAlignment="1">
      <alignment horizontal="left" vertical="top"/>
    </xf>
    <xf numFmtId="49" fontId="12" fillId="0" borderId="4" xfId="0" applyNumberFormat="1" applyFont="1" applyBorder="1" applyAlignment="1">
      <alignment horizontal="center" vertical="top"/>
    </xf>
    <xf numFmtId="0" fontId="12" fillId="0" borderId="0" xfId="0" applyFont="1" applyAlignment="1">
      <alignment vertical="top"/>
    </xf>
    <xf numFmtId="49" fontId="8" fillId="10" borderId="11" xfId="0" applyNumberFormat="1" applyFont="1" applyFill="1" applyBorder="1" applyAlignment="1">
      <alignment vertical="top" wrapText="1"/>
    </xf>
    <xf numFmtId="1" fontId="8" fillId="10" borderId="10" xfId="0" applyNumberFormat="1" applyFont="1" applyFill="1" applyBorder="1" applyAlignment="1">
      <alignment horizontal="center" vertical="top" wrapText="1"/>
    </xf>
    <xf numFmtId="49" fontId="9" fillId="3" borderId="9" xfId="0" applyNumberFormat="1" applyFont="1" applyFill="1" applyBorder="1" applyAlignment="1">
      <alignment vertical="top" wrapText="1"/>
    </xf>
    <xf numFmtId="49" fontId="8" fillId="0" borderId="11" xfId="0" applyNumberFormat="1" applyFont="1" applyBorder="1" applyAlignment="1">
      <alignment vertical="top" wrapText="1"/>
    </xf>
    <xf numFmtId="1" fontId="8" fillId="0" borderId="10" xfId="0" applyNumberFormat="1" applyFont="1" applyBorder="1" applyAlignment="1">
      <alignment horizontal="center" vertical="top" wrapText="1"/>
    </xf>
    <xf numFmtId="49" fontId="8" fillId="10" borderId="17" xfId="0" applyNumberFormat="1" applyFont="1" applyFill="1" applyBorder="1" applyAlignment="1">
      <alignment vertical="top" wrapText="1"/>
    </xf>
    <xf numFmtId="49" fontId="9" fillId="3" borderId="18" xfId="0" applyNumberFormat="1" applyFont="1" applyFill="1" applyBorder="1" applyAlignment="1">
      <alignment vertical="top" wrapText="1"/>
    </xf>
    <xf numFmtId="0" fontId="8" fillId="11" borderId="11" xfId="0" applyFont="1" applyFill="1" applyBorder="1" applyAlignment="1">
      <alignment vertical="top" wrapText="1"/>
    </xf>
    <xf numFmtId="49" fontId="8" fillId="11" borderId="11" xfId="0" applyNumberFormat="1" applyFont="1" applyFill="1" applyBorder="1" applyAlignment="1">
      <alignment vertical="top" wrapText="1"/>
    </xf>
    <xf numFmtId="49" fontId="8" fillId="11" borderId="9" xfId="0" applyNumberFormat="1" applyFont="1" applyFill="1" applyBorder="1" applyAlignment="1">
      <alignment vertical="top" wrapText="1"/>
    </xf>
    <xf numFmtId="0" fontId="3" fillId="0" borderId="1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165" fontId="9" fillId="4" borderId="15" xfId="0" applyNumberFormat="1" applyFont="1" applyFill="1" applyBorder="1" applyAlignment="1">
      <alignment horizontal="center" vertical="top"/>
    </xf>
    <xf numFmtId="165" fontId="9" fillId="4" borderId="16" xfId="0" applyNumberFormat="1" applyFont="1" applyFill="1" applyBorder="1" applyAlignment="1">
      <alignment horizontal="center" vertical="top"/>
    </xf>
    <xf numFmtId="0" fontId="8" fillId="7" borderId="0" xfId="0" applyFont="1" applyFill="1" applyAlignment="1">
      <alignment horizontal="left" vertical="top" wrapText="1"/>
    </xf>
    <xf numFmtId="0" fontId="0" fillId="0" borderId="0" xfId="0" applyAlignment="1">
      <alignment vertical="top"/>
    </xf>
    <xf numFmtId="0" fontId="8" fillId="11" borderId="11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165" fontId="3" fillId="4" borderId="15" xfId="0" applyNumberFormat="1" applyFont="1" applyFill="1" applyBorder="1" applyAlignment="1">
      <alignment horizontal="center"/>
    </xf>
    <xf numFmtId="165" fontId="3" fillId="4" borderId="16" xfId="0" applyNumberFormat="1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49" fontId="8" fillId="10" borderId="9" xfId="0" applyNumberFormat="1" applyFont="1" applyFill="1" applyBorder="1" applyAlignment="1">
      <alignment horizontal="center"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"/>
  <sheetViews>
    <sheetView tabSelected="1" workbookViewId="0">
      <pane ySplit="2" topLeftCell="A53" activePane="bottomLeft" state="frozen"/>
      <selection pane="bottomLeft" activeCell="U19" sqref="U19"/>
    </sheetView>
  </sheetViews>
  <sheetFormatPr defaultColWidth="8.88671875" defaultRowHeight="13.2" x14ac:dyDescent="0.25"/>
  <cols>
    <col min="1" max="1" width="8.88671875" style="63"/>
    <col min="2" max="2" width="15" style="63" customWidth="1"/>
    <col min="3" max="3" width="16.6640625" style="95" bestFit="1" customWidth="1"/>
    <col min="4" max="4" width="25.88671875" style="95" customWidth="1"/>
    <col min="5" max="5" width="5.33203125" style="98" customWidth="1"/>
    <col min="6" max="6" width="10.33203125" style="95" customWidth="1"/>
    <col min="7" max="7" width="5.44140625" style="98" customWidth="1"/>
    <col min="8" max="8" width="6" style="105" customWidth="1"/>
    <col min="9" max="9" width="5.44140625" style="105" customWidth="1"/>
    <col min="10" max="10" width="20.88671875" style="96" customWidth="1"/>
    <col min="11" max="11" width="4.33203125" style="105" bestFit="1" customWidth="1"/>
    <col min="12" max="12" width="8.88671875" style="63"/>
    <col min="13" max="18" width="0" style="63" hidden="1" customWidth="1"/>
    <col min="19" max="16384" width="8.88671875" style="63"/>
  </cols>
  <sheetData>
    <row r="1" spans="1:18" s="118" customFormat="1" ht="21" x14ac:dyDescent="0.25">
      <c r="A1" s="110" t="s">
        <v>22</v>
      </c>
      <c r="B1" s="111"/>
      <c r="C1" s="112"/>
      <c r="D1" s="112"/>
      <c r="E1" s="113"/>
      <c r="F1" s="112"/>
      <c r="G1" s="113"/>
      <c r="H1" s="114"/>
      <c r="I1" s="115"/>
      <c r="J1" s="116"/>
      <c r="K1" s="117"/>
    </row>
    <row r="2" spans="1:18" s="69" customFormat="1" ht="19.95" customHeight="1" thickBot="1" x14ac:dyDescent="0.3">
      <c r="A2" s="64"/>
      <c r="B2" s="65"/>
      <c r="C2" s="66" t="s">
        <v>30</v>
      </c>
      <c r="D2" s="67" t="s">
        <v>31</v>
      </c>
      <c r="E2" s="97" t="s">
        <v>128</v>
      </c>
      <c r="F2" s="67" t="s">
        <v>129</v>
      </c>
      <c r="G2" s="97" t="s">
        <v>130</v>
      </c>
      <c r="H2" s="101" t="s">
        <v>131</v>
      </c>
      <c r="I2" s="131" t="s">
        <v>0</v>
      </c>
      <c r="J2" s="132"/>
      <c r="K2" s="68" t="s">
        <v>152</v>
      </c>
      <c r="M2" s="69">
        <v>1</v>
      </c>
      <c r="N2" s="69">
        <v>2</v>
      </c>
      <c r="O2" s="69">
        <v>4</v>
      </c>
      <c r="P2" s="69">
        <v>5</v>
      </c>
      <c r="Q2" s="69">
        <v>7</v>
      </c>
      <c r="R2" s="69">
        <v>8</v>
      </c>
    </row>
    <row r="3" spans="1:18" s="69" customFormat="1" ht="30" customHeight="1" x14ac:dyDescent="0.25">
      <c r="A3" s="70">
        <v>44927</v>
      </c>
      <c r="B3" s="71" t="s">
        <v>2</v>
      </c>
      <c r="C3" s="119" t="s">
        <v>133</v>
      </c>
      <c r="D3" s="124" t="s">
        <v>134</v>
      </c>
      <c r="E3" s="120">
        <v>1</v>
      </c>
      <c r="F3" s="72"/>
      <c r="G3" s="74"/>
      <c r="H3" s="102">
        <v>0.4375</v>
      </c>
      <c r="I3" s="106">
        <v>0.4375</v>
      </c>
      <c r="J3" s="73" t="s">
        <v>29</v>
      </c>
      <c r="K3" s="74">
        <v>4</v>
      </c>
      <c r="P3" s="69">
        <v>1</v>
      </c>
    </row>
    <row r="4" spans="1:18" s="69" customFormat="1" ht="30" customHeight="1" x14ac:dyDescent="0.25">
      <c r="A4" s="75">
        <v>44931</v>
      </c>
      <c r="B4" s="76"/>
      <c r="C4" s="122"/>
      <c r="D4" s="121" t="s">
        <v>171</v>
      </c>
      <c r="E4" s="123"/>
      <c r="F4" s="77" t="s">
        <v>39</v>
      </c>
      <c r="G4" s="99">
        <v>1</v>
      </c>
      <c r="H4" s="103">
        <v>0.41666666666666669</v>
      </c>
      <c r="I4" s="103">
        <v>0.4375</v>
      </c>
      <c r="J4" s="78"/>
      <c r="K4" s="79">
        <v>5</v>
      </c>
      <c r="O4" s="69">
        <v>1</v>
      </c>
    </row>
    <row r="5" spans="1:18" s="69" customFormat="1" ht="30" customHeight="1" x14ac:dyDescent="0.25">
      <c r="A5" s="70">
        <v>44938</v>
      </c>
      <c r="B5" s="80"/>
      <c r="C5" s="119" t="s">
        <v>181</v>
      </c>
      <c r="D5" s="72" t="s">
        <v>39</v>
      </c>
      <c r="E5" s="120">
        <v>1</v>
      </c>
      <c r="F5" s="72"/>
      <c r="G5" s="74"/>
      <c r="H5" s="102">
        <v>0.41666666666666669</v>
      </c>
      <c r="I5" s="102">
        <v>0.4375</v>
      </c>
      <c r="J5" s="73" t="s">
        <v>29</v>
      </c>
      <c r="K5" s="74">
        <v>7</v>
      </c>
      <c r="N5" s="69">
        <v>1</v>
      </c>
    </row>
    <row r="6" spans="1:18" s="69" customFormat="1" ht="30" customHeight="1" x14ac:dyDescent="0.25">
      <c r="A6" s="75">
        <v>44945</v>
      </c>
      <c r="B6" s="127" t="s">
        <v>149</v>
      </c>
      <c r="C6" s="127" t="s">
        <v>150</v>
      </c>
      <c r="D6" s="127" t="s">
        <v>191</v>
      </c>
      <c r="E6" s="123">
        <v>1</v>
      </c>
      <c r="F6" s="77"/>
      <c r="G6" s="99"/>
      <c r="H6" s="103">
        <v>0.41666666666666669</v>
      </c>
      <c r="I6" s="107">
        <v>0.4375</v>
      </c>
      <c r="J6" s="81" t="s">
        <v>193</v>
      </c>
      <c r="K6" s="82">
        <v>8</v>
      </c>
      <c r="M6" s="69">
        <v>1</v>
      </c>
    </row>
    <row r="7" spans="1:18" s="69" customFormat="1" ht="30" customHeight="1" x14ac:dyDescent="0.25">
      <c r="A7" s="70">
        <v>44952</v>
      </c>
      <c r="B7" s="80"/>
      <c r="C7" s="119"/>
      <c r="D7" s="121" t="s">
        <v>172</v>
      </c>
      <c r="E7" s="120"/>
      <c r="F7" s="72" t="s">
        <v>39</v>
      </c>
      <c r="G7" s="74">
        <v>1</v>
      </c>
      <c r="H7" s="102">
        <v>0.41666666666666669</v>
      </c>
      <c r="I7" s="102">
        <v>0.4375</v>
      </c>
      <c r="J7" s="83" t="s">
        <v>24</v>
      </c>
      <c r="K7" s="74">
        <v>1</v>
      </c>
      <c r="R7" s="69">
        <v>1</v>
      </c>
    </row>
    <row r="8" spans="1:18" s="69" customFormat="1" ht="30" customHeight="1" x14ac:dyDescent="0.25">
      <c r="A8" s="75">
        <v>44959</v>
      </c>
      <c r="B8" s="126" t="s">
        <v>180</v>
      </c>
      <c r="C8" s="127" t="s">
        <v>136</v>
      </c>
      <c r="D8" s="128" t="s">
        <v>39</v>
      </c>
      <c r="E8" s="123">
        <v>1</v>
      </c>
      <c r="F8" s="77"/>
      <c r="G8" s="79"/>
      <c r="H8" s="103">
        <v>0.41666666666666669</v>
      </c>
      <c r="I8" s="103">
        <v>0.4375</v>
      </c>
      <c r="J8" s="78"/>
      <c r="K8" s="79">
        <v>2</v>
      </c>
      <c r="M8" s="84"/>
      <c r="Q8" s="69">
        <v>1</v>
      </c>
    </row>
    <row r="9" spans="1:18" s="69" customFormat="1" ht="30" customHeight="1" x14ac:dyDescent="0.25">
      <c r="A9" s="70">
        <v>44966</v>
      </c>
      <c r="B9" s="80"/>
      <c r="C9" s="119"/>
      <c r="D9" s="121" t="s">
        <v>173</v>
      </c>
      <c r="E9" s="120"/>
      <c r="F9" s="72" t="s">
        <v>39</v>
      </c>
      <c r="G9" s="74">
        <v>1</v>
      </c>
      <c r="H9" s="102">
        <v>0.41666666666666669</v>
      </c>
      <c r="I9" s="102">
        <v>0.4375</v>
      </c>
      <c r="J9" s="73" t="s">
        <v>29</v>
      </c>
      <c r="K9" s="74">
        <v>4</v>
      </c>
      <c r="N9" s="69">
        <v>1</v>
      </c>
    </row>
    <row r="10" spans="1:18" s="69" customFormat="1" ht="30" customHeight="1" x14ac:dyDescent="0.25">
      <c r="A10" s="75">
        <v>44973</v>
      </c>
      <c r="B10" s="76"/>
      <c r="C10" s="122" t="s">
        <v>181</v>
      </c>
      <c r="D10" s="77" t="s">
        <v>39</v>
      </c>
      <c r="E10" s="123">
        <v>1</v>
      </c>
      <c r="F10" s="77"/>
      <c r="G10" s="79"/>
      <c r="H10" s="103">
        <v>0.41666666666666669</v>
      </c>
      <c r="I10" s="103">
        <v>0.4375</v>
      </c>
      <c r="J10" s="78"/>
      <c r="K10" s="79">
        <v>5</v>
      </c>
      <c r="O10" s="69">
        <v>1</v>
      </c>
    </row>
    <row r="11" spans="1:18" s="69" customFormat="1" ht="30" customHeight="1" x14ac:dyDescent="0.25">
      <c r="A11" s="70">
        <v>44980</v>
      </c>
      <c r="B11" s="80" t="s">
        <v>148</v>
      </c>
      <c r="C11" s="119"/>
      <c r="D11" s="72" t="s">
        <v>39</v>
      </c>
      <c r="E11" s="120">
        <v>1</v>
      </c>
      <c r="F11" s="72"/>
      <c r="G11" s="74"/>
      <c r="H11" s="102">
        <v>0.41666666666666669</v>
      </c>
      <c r="I11" s="102">
        <v>0.4375</v>
      </c>
      <c r="J11" s="83"/>
      <c r="K11" s="74">
        <v>7</v>
      </c>
      <c r="P11" s="69">
        <v>1</v>
      </c>
    </row>
    <row r="12" spans="1:18" s="69" customFormat="1" ht="30" customHeight="1" x14ac:dyDescent="0.25">
      <c r="A12" s="75">
        <v>44987</v>
      </c>
      <c r="B12" s="76" t="s">
        <v>148</v>
      </c>
      <c r="C12" s="122"/>
      <c r="D12" s="121" t="s">
        <v>174</v>
      </c>
      <c r="E12" s="123"/>
      <c r="F12" s="77" t="s">
        <v>39</v>
      </c>
      <c r="G12" s="79">
        <v>1</v>
      </c>
      <c r="H12" s="103">
        <v>0.41666666666666669</v>
      </c>
      <c r="I12" s="107">
        <v>0.4375</v>
      </c>
      <c r="J12" s="81" t="s">
        <v>162</v>
      </c>
      <c r="K12" s="82">
        <v>8</v>
      </c>
      <c r="Q12" s="69">
        <v>1</v>
      </c>
    </row>
    <row r="13" spans="1:18" s="69" customFormat="1" ht="30" customHeight="1" x14ac:dyDescent="0.25">
      <c r="A13" s="70">
        <v>44990</v>
      </c>
      <c r="B13" s="80" t="s">
        <v>3</v>
      </c>
      <c r="C13" s="119" t="s">
        <v>51</v>
      </c>
      <c r="D13" s="72" t="s">
        <v>39</v>
      </c>
      <c r="E13" s="120">
        <v>1</v>
      </c>
      <c r="F13" s="72"/>
      <c r="G13" s="74"/>
      <c r="H13" s="141">
        <v>19.149999999999999</v>
      </c>
      <c r="I13" s="102"/>
      <c r="J13" s="83"/>
      <c r="K13" s="102"/>
      <c r="R13" s="69">
        <v>1</v>
      </c>
    </row>
    <row r="14" spans="1:18" s="69" customFormat="1" ht="30" customHeight="1" x14ac:dyDescent="0.25">
      <c r="A14" s="75">
        <v>44994</v>
      </c>
      <c r="B14" s="76"/>
      <c r="C14" s="122" t="s">
        <v>52</v>
      </c>
      <c r="D14" s="77" t="s">
        <v>39</v>
      </c>
      <c r="E14" s="123">
        <v>1</v>
      </c>
      <c r="F14" s="77"/>
      <c r="G14" s="79"/>
      <c r="H14" s="103">
        <v>0.41666666666666669</v>
      </c>
      <c r="I14" s="103">
        <v>0.4375</v>
      </c>
      <c r="J14" s="78" t="s">
        <v>155</v>
      </c>
      <c r="K14" s="79">
        <v>1</v>
      </c>
    </row>
    <row r="15" spans="1:18" s="69" customFormat="1" ht="30" customHeight="1" x14ac:dyDescent="0.25">
      <c r="A15" s="70">
        <v>45001</v>
      </c>
      <c r="B15" s="80"/>
      <c r="C15" s="119" t="s">
        <v>54</v>
      </c>
      <c r="D15" s="121" t="s">
        <v>175</v>
      </c>
      <c r="E15" s="120"/>
      <c r="F15" s="72" t="s">
        <v>39</v>
      </c>
      <c r="G15" s="74">
        <v>1</v>
      </c>
      <c r="H15" s="102">
        <v>0.41666666666666669</v>
      </c>
      <c r="I15" s="102">
        <v>0.4375</v>
      </c>
      <c r="J15" s="83" t="s">
        <v>24</v>
      </c>
      <c r="K15" s="74">
        <v>2</v>
      </c>
      <c r="M15" s="69">
        <v>1</v>
      </c>
    </row>
    <row r="16" spans="1:18" s="69" customFormat="1" ht="30" customHeight="1" x14ac:dyDescent="0.25">
      <c r="A16" s="75">
        <v>45008</v>
      </c>
      <c r="B16" s="76"/>
      <c r="C16" s="122" t="s">
        <v>56</v>
      </c>
      <c r="D16" s="77" t="s">
        <v>39</v>
      </c>
      <c r="E16" s="123">
        <v>1</v>
      </c>
      <c r="F16" s="77"/>
      <c r="G16" s="79"/>
      <c r="H16" s="103">
        <v>0.41666666666666669</v>
      </c>
      <c r="I16" s="103">
        <v>0.4375</v>
      </c>
      <c r="J16" s="78"/>
      <c r="K16" s="79">
        <v>4</v>
      </c>
      <c r="N16" s="69">
        <v>1</v>
      </c>
    </row>
    <row r="17" spans="1:18" s="69" customFormat="1" ht="30" customHeight="1" x14ac:dyDescent="0.25">
      <c r="A17" s="70">
        <v>45015</v>
      </c>
      <c r="B17" s="80"/>
      <c r="C17" s="119" t="s">
        <v>179</v>
      </c>
      <c r="D17" s="72" t="s">
        <v>39</v>
      </c>
      <c r="E17" s="120">
        <v>1</v>
      </c>
      <c r="F17" s="72"/>
      <c r="G17" s="74"/>
      <c r="H17" s="102">
        <v>0.41666666666666669</v>
      </c>
      <c r="I17" s="106">
        <v>0.4375</v>
      </c>
      <c r="J17" s="83" t="s">
        <v>156</v>
      </c>
      <c r="K17" s="74">
        <v>1</v>
      </c>
      <c r="R17" s="69">
        <v>1</v>
      </c>
    </row>
    <row r="18" spans="1:18" s="69" customFormat="1" ht="30" customHeight="1" x14ac:dyDescent="0.25">
      <c r="A18" s="75">
        <v>45022</v>
      </c>
      <c r="B18" s="76"/>
      <c r="C18" s="122" t="s">
        <v>137</v>
      </c>
      <c r="D18" s="121" t="s">
        <v>188</v>
      </c>
      <c r="E18" s="123"/>
      <c r="F18" s="77" t="s">
        <v>39</v>
      </c>
      <c r="G18" s="99">
        <v>1</v>
      </c>
      <c r="H18" s="103">
        <v>0.41666666666666669</v>
      </c>
      <c r="I18" s="103">
        <v>0.4375</v>
      </c>
      <c r="J18" s="85" t="s">
        <v>29</v>
      </c>
      <c r="K18" s="79">
        <v>2</v>
      </c>
      <c r="Q18" s="69">
        <v>1</v>
      </c>
    </row>
    <row r="19" spans="1:18" s="69" customFormat="1" ht="30" customHeight="1" x14ac:dyDescent="0.25">
      <c r="A19" s="70">
        <v>45029</v>
      </c>
      <c r="B19" s="80"/>
      <c r="C19" s="119" t="s">
        <v>62</v>
      </c>
      <c r="D19" s="72" t="s">
        <v>39</v>
      </c>
      <c r="E19" s="120">
        <v>1</v>
      </c>
      <c r="F19" s="72"/>
      <c r="G19" s="74"/>
      <c r="H19" s="102">
        <v>0.41666666666666669</v>
      </c>
      <c r="I19" s="106">
        <v>0.4375</v>
      </c>
      <c r="J19" s="73"/>
      <c r="K19" s="74">
        <v>4</v>
      </c>
      <c r="R19" s="69">
        <v>1</v>
      </c>
    </row>
    <row r="20" spans="1:18" s="69" customFormat="1" ht="30" customHeight="1" x14ac:dyDescent="0.25">
      <c r="A20" s="75">
        <v>45398</v>
      </c>
      <c r="B20" s="76"/>
      <c r="C20" s="122" t="s">
        <v>142</v>
      </c>
      <c r="D20" s="77" t="s">
        <v>39</v>
      </c>
      <c r="E20" s="123">
        <v>1</v>
      </c>
      <c r="F20" s="77"/>
      <c r="G20" s="79"/>
      <c r="H20" s="103">
        <v>0.80208333333333337</v>
      </c>
      <c r="I20" s="108"/>
      <c r="J20" s="85"/>
      <c r="K20" s="79"/>
    </row>
    <row r="21" spans="1:18" s="69" customFormat="1" ht="30" customHeight="1" x14ac:dyDescent="0.25">
      <c r="A21" s="70">
        <v>45033</v>
      </c>
      <c r="B21" s="80"/>
      <c r="C21" s="119" t="s">
        <v>141</v>
      </c>
      <c r="D21" s="72" t="s">
        <v>39</v>
      </c>
      <c r="E21" s="120">
        <v>1</v>
      </c>
      <c r="F21" s="72"/>
      <c r="G21" s="74"/>
      <c r="H21" s="102">
        <v>0.80208333333333337</v>
      </c>
      <c r="I21" s="106"/>
      <c r="J21" s="83"/>
      <c r="K21" s="74"/>
    </row>
    <row r="22" spans="1:18" s="69" customFormat="1" ht="30" customHeight="1" x14ac:dyDescent="0.25">
      <c r="A22" s="75">
        <v>45034</v>
      </c>
      <c r="B22" s="76"/>
      <c r="C22" s="122" t="s">
        <v>143</v>
      </c>
      <c r="D22" s="77" t="s">
        <v>39</v>
      </c>
      <c r="E22" s="123">
        <v>1</v>
      </c>
      <c r="F22" s="77"/>
      <c r="G22" s="79"/>
      <c r="H22" s="103">
        <v>0.80208333333333337</v>
      </c>
      <c r="I22" s="103">
        <v>0.4375</v>
      </c>
      <c r="J22" s="85" t="s">
        <v>24</v>
      </c>
      <c r="K22" s="79">
        <v>5</v>
      </c>
      <c r="N22" s="69">
        <v>1</v>
      </c>
    </row>
    <row r="23" spans="1:18" s="69" customFormat="1" ht="30" customHeight="1" x14ac:dyDescent="0.25">
      <c r="A23" s="70">
        <v>45035</v>
      </c>
      <c r="B23" s="80"/>
      <c r="C23" s="119" t="s">
        <v>144</v>
      </c>
      <c r="D23" s="72" t="s">
        <v>39</v>
      </c>
      <c r="E23" s="120">
        <v>1</v>
      </c>
      <c r="F23" s="72"/>
      <c r="G23" s="74"/>
      <c r="H23" s="102">
        <v>0.80208333333333337</v>
      </c>
      <c r="I23" s="106"/>
      <c r="J23" s="83"/>
      <c r="K23" s="74"/>
    </row>
    <row r="24" spans="1:18" s="69" customFormat="1" ht="30" customHeight="1" x14ac:dyDescent="0.25">
      <c r="A24" s="75">
        <v>45036</v>
      </c>
      <c r="B24" s="76"/>
      <c r="C24" s="122" t="s">
        <v>7</v>
      </c>
      <c r="D24" s="77" t="s">
        <v>39</v>
      </c>
      <c r="E24" s="123">
        <v>1</v>
      </c>
      <c r="F24" s="77"/>
      <c r="G24" s="79"/>
      <c r="H24" s="103">
        <v>0.41666666666666669</v>
      </c>
      <c r="I24" s="103">
        <v>0.4375</v>
      </c>
      <c r="J24" s="85" t="s">
        <v>29</v>
      </c>
      <c r="K24" s="79">
        <v>7</v>
      </c>
      <c r="M24" s="69">
        <v>1</v>
      </c>
    </row>
    <row r="25" spans="1:18" s="69" customFormat="1" ht="30" customHeight="1" x14ac:dyDescent="0.25">
      <c r="A25" s="70">
        <v>45043</v>
      </c>
      <c r="B25" s="80" t="s">
        <v>138</v>
      </c>
      <c r="C25" s="119"/>
      <c r="D25" s="125" t="s">
        <v>168</v>
      </c>
      <c r="E25" s="120"/>
      <c r="F25" s="72" t="s">
        <v>157</v>
      </c>
      <c r="G25" s="100">
        <v>1</v>
      </c>
      <c r="H25" s="102">
        <v>0.41666666666666669</v>
      </c>
      <c r="I25" s="107">
        <v>0.4375</v>
      </c>
      <c r="J25" s="81" t="s">
        <v>163</v>
      </c>
      <c r="K25" s="82">
        <v>8</v>
      </c>
      <c r="R25" s="69">
        <v>1</v>
      </c>
    </row>
    <row r="26" spans="1:18" s="69" customFormat="1" ht="30" customHeight="1" x14ac:dyDescent="0.25">
      <c r="A26" s="75">
        <v>45050</v>
      </c>
      <c r="B26" s="76" t="s">
        <v>138</v>
      </c>
      <c r="C26" s="122"/>
      <c r="D26" s="121" t="s">
        <v>169</v>
      </c>
      <c r="E26" s="123"/>
      <c r="F26" s="77" t="s">
        <v>157</v>
      </c>
      <c r="G26" s="99">
        <v>1</v>
      </c>
      <c r="H26" s="103">
        <v>0.41666666666666669</v>
      </c>
      <c r="I26" s="103">
        <v>0.4375</v>
      </c>
      <c r="J26" s="78" t="s">
        <v>24</v>
      </c>
      <c r="K26" s="79">
        <v>1</v>
      </c>
      <c r="O26" s="69">
        <v>1</v>
      </c>
    </row>
    <row r="27" spans="1:18" s="69" customFormat="1" ht="30" customHeight="1" x14ac:dyDescent="0.25">
      <c r="A27" s="70">
        <v>45057</v>
      </c>
      <c r="B27" s="80"/>
      <c r="C27" s="119" t="s">
        <v>181</v>
      </c>
      <c r="D27" s="72" t="s">
        <v>39</v>
      </c>
      <c r="E27" s="120">
        <v>1</v>
      </c>
      <c r="F27" s="72"/>
      <c r="G27" s="74"/>
      <c r="H27" s="102">
        <v>0.41666666666666669</v>
      </c>
      <c r="I27" s="102">
        <v>0.4375</v>
      </c>
      <c r="J27" s="73" t="s">
        <v>29</v>
      </c>
      <c r="K27" s="74">
        <v>2</v>
      </c>
      <c r="Q27" s="69">
        <v>1</v>
      </c>
    </row>
    <row r="28" spans="1:18" s="69" customFormat="1" ht="30" customHeight="1" x14ac:dyDescent="0.25">
      <c r="A28" s="75">
        <v>45064</v>
      </c>
      <c r="B28" s="76"/>
      <c r="C28" s="122"/>
      <c r="D28" s="77" t="s">
        <v>39</v>
      </c>
      <c r="E28" s="123">
        <v>1</v>
      </c>
      <c r="F28" s="77"/>
      <c r="G28" s="79"/>
      <c r="H28" s="103">
        <v>0.41666666666666669</v>
      </c>
      <c r="I28" s="103">
        <v>0.4375</v>
      </c>
      <c r="J28" s="78"/>
      <c r="K28" s="79">
        <v>4</v>
      </c>
      <c r="Q28" s="69">
        <v>1</v>
      </c>
    </row>
    <row r="29" spans="1:18" s="69" customFormat="1" ht="30" customHeight="1" x14ac:dyDescent="0.25">
      <c r="A29" s="70">
        <v>45071</v>
      </c>
      <c r="B29" s="80"/>
      <c r="C29" s="119"/>
      <c r="D29" s="72" t="s">
        <v>39</v>
      </c>
      <c r="E29" s="120">
        <v>1</v>
      </c>
      <c r="F29" s="72"/>
      <c r="G29" s="74"/>
      <c r="H29" s="102">
        <v>0.41666666666666669</v>
      </c>
      <c r="I29" s="102">
        <v>0.4375</v>
      </c>
      <c r="J29" s="83"/>
      <c r="K29" s="74">
        <v>7</v>
      </c>
      <c r="O29" s="69">
        <v>1</v>
      </c>
    </row>
    <row r="30" spans="1:18" s="69" customFormat="1" ht="30" customHeight="1" x14ac:dyDescent="0.25">
      <c r="A30" s="75">
        <v>45075</v>
      </c>
      <c r="B30" s="76" t="s">
        <v>9</v>
      </c>
      <c r="C30" s="122" t="s">
        <v>132</v>
      </c>
      <c r="D30" s="77" t="s">
        <v>139</v>
      </c>
      <c r="E30" s="123" t="s">
        <v>139</v>
      </c>
      <c r="F30" s="77" t="s">
        <v>139</v>
      </c>
      <c r="G30" s="79"/>
      <c r="H30" s="103">
        <v>0.39583333333333331</v>
      </c>
      <c r="I30" s="103">
        <v>0.4375</v>
      </c>
      <c r="J30" s="85"/>
      <c r="K30" s="79">
        <v>5</v>
      </c>
      <c r="Q30" s="69">
        <v>1</v>
      </c>
    </row>
    <row r="31" spans="1:18" s="69" customFormat="1" ht="30" customHeight="1" x14ac:dyDescent="0.25">
      <c r="A31" s="70">
        <v>45078</v>
      </c>
      <c r="B31" s="80"/>
      <c r="C31" s="119" t="s">
        <v>181</v>
      </c>
      <c r="D31" s="72" t="s">
        <v>39</v>
      </c>
      <c r="E31" s="120">
        <v>1</v>
      </c>
      <c r="F31" s="72"/>
      <c r="G31" s="74"/>
      <c r="H31" s="102">
        <v>0.41666666666666669</v>
      </c>
      <c r="I31" s="107">
        <v>0.4375</v>
      </c>
      <c r="J31" s="81" t="s">
        <v>164</v>
      </c>
      <c r="K31" s="82">
        <v>8</v>
      </c>
      <c r="P31" s="69">
        <v>1</v>
      </c>
    </row>
    <row r="32" spans="1:18" s="69" customFormat="1" ht="30" customHeight="1" x14ac:dyDescent="0.25">
      <c r="A32" s="75">
        <v>45085</v>
      </c>
      <c r="B32" s="76"/>
      <c r="C32" s="122" t="s">
        <v>10</v>
      </c>
      <c r="D32" s="77" t="s">
        <v>39</v>
      </c>
      <c r="E32" s="123">
        <v>1</v>
      </c>
      <c r="F32" s="77"/>
      <c r="G32" s="79"/>
      <c r="H32" s="103">
        <v>0.41666666666666669</v>
      </c>
      <c r="I32" s="103">
        <v>0.4375</v>
      </c>
      <c r="J32" s="78" t="s">
        <v>26</v>
      </c>
      <c r="K32" s="79">
        <v>1</v>
      </c>
      <c r="M32" s="69">
        <v>1</v>
      </c>
    </row>
    <row r="33" spans="1:19" s="69" customFormat="1" ht="30" customHeight="1" x14ac:dyDescent="0.25">
      <c r="A33" s="70">
        <v>45092</v>
      </c>
      <c r="B33" s="80"/>
      <c r="C33" s="119" t="s">
        <v>135</v>
      </c>
      <c r="D33" s="125" t="s">
        <v>154</v>
      </c>
      <c r="E33" s="120"/>
      <c r="F33" s="72" t="s">
        <v>39</v>
      </c>
      <c r="G33" s="74">
        <v>1</v>
      </c>
      <c r="H33" s="102">
        <v>0.41666666666666669</v>
      </c>
      <c r="I33" s="102">
        <v>0.4375</v>
      </c>
      <c r="J33" s="73"/>
      <c r="K33" s="74">
        <v>5</v>
      </c>
      <c r="P33" s="69">
        <v>1</v>
      </c>
    </row>
    <row r="34" spans="1:19" s="69" customFormat="1" ht="30" customHeight="1" x14ac:dyDescent="0.25">
      <c r="A34" s="75">
        <v>45099</v>
      </c>
      <c r="B34" s="76"/>
      <c r="C34" s="122"/>
      <c r="D34" s="125" t="s">
        <v>176</v>
      </c>
      <c r="E34" s="123"/>
      <c r="F34" s="77" t="s">
        <v>39</v>
      </c>
      <c r="G34" s="79">
        <v>1</v>
      </c>
      <c r="H34" s="103">
        <v>0.41666666666666669</v>
      </c>
      <c r="I34" s="103">
        <v>0.4375</v>
      </c>
      <c r="J34" s="78"/>
      <c r="K34" s="79">
        <v>7</v>
      </c>
      <c r="M34" s="69">
        <v>1</v>
      </c>
    </row>
    <row r="35" spans="1:19" s="69" customFormat="1" ht="30" customHeight="1" x14ac:dyDescent="0.25">
      <c r="A35" s="70">
        <v>45106</v>
      </c>
      <c r="B35" s="80"/>
      <c r="C35" s="119"/>
      <c r="D35" s="121" t="s">
        <v>182</v>
      </c>
      <c r="E35" s="120"/>
      <c r="F35" s="72" t="s">
        <v>39</v>
      </c>
      <c r="G35" s="74">
        <v>1</v>
      </c>
      <c r="H35" s="102">
        <v>0.41666666666666669</v>
      </c>
      <c r="I35" s="107">
        <v>0.4375</v>
      </c>
      <c r="J35" s="81" t="s">
        <v>165</v>
      </c>
      <c r="K35" s="82">
        <v>8</v>
      </c>
      <c r="P35" s="69">
        <v>1</v>
      </c>
    </row>
    <row r="36" spans="1:19" s="69" customFormat="1" ht="30" customHeight="1" x14ac:dyDescent="0.25">
      <c r="A36" s="75">
        <v>45113</v>
      </c>
      <c r="B36" s="76" t="s">
        <v>151</v>
      </c>
      <c r="C36" s="122"/>
      <c r="D36" s="77" t="s">
        <v>39</v>
      </c>
      <c r="E36" s="123">
        <v>1</v>
      </c>
      <c r="F36" s="77"/>
      <c r="G36" s="79"/>
      <c r="H36" s="103">
        <v>0.41666666666666669</v>
      </c>
      <c r="I36" s="103">
        <v>0.4375</v>
      </c>
      <c r="J36" s="78" t="s">
        <v>27</v>
      </c>
      <c r="K36" s="79">
        <v>1</v>
      </c>
      <c r="N36" s="69">
        <v>1</v>
      </c>
    </row>
    <row r="37" spans="1:19" s="69" customFormat="1" ht="30" customHeight="1" x14ac:dyDescent="0.25">
      <c r="A37" s="70">
        <v>45120</v>
      </c>
      <c r="B37" s="80"/>
      <c r="C37" s="119"/>
      <c r="D37" s="81"/>
      <c r="E37" s="120"/>
      <c r="F37" s="72" t="s">
        <v>39</v>
      </c>
      <c r="G37" s="74">
        <v>1</v>
      </c>
      <c r="H37" s="102">
        <v>0.41666666666666669</v>
      </c>
      <c r="I37" s="102">
        <v>0.4375</v>
      </c>
      <c r="J37" s="73" t="s">
        <v>29</v>
      </c>
      <c r="K37" s="74">
        <v>2</v>
      </c>
      <c r="L37" s="81"/>
      <c r="P37" s="69">
        <v>1</v>
      </c>
    </row>
    <row r="38" spans="1:19" s="69" customFormat="1" ht="41.4" x14ac:dyDescent="0.25">
      <c r="A38" s="75">
        <v>45127</v>
      </c>
      <c r="B38" s="76" t="s">
        <v>145</v>
      </c>
      <c r="C38" s="76" t="s">
        <v>183</v>
      </c>
      <c r="D38" s="77" t="s">
        <v>39</v>
      </c>
      <c r="E38" s="123">
        <v>1</v>
      </c>
      <c r="F38" s="77"/>
      <c r="G38" s="79"/>
      <c r="H38" s="103">
        <v>0.41666666666666669</v>
      </c>
      <c r="I38" s="103">
        <v>0.4375</v>
      </c>
      <c r="J38" s="78"/>
      <c r="K38" s="79">
        <v>5</v>
      </c>
      <c r="Q38" s="69">
        <v>1</v>
      </c>
    </row>
    <row r="39" spans="1:19" s="69" customFormat="1" ht="41.4" x14ac:dyDescent="0.25">
      <c r="A39" s="70">
        <v>45134</v>
      </c>
      <c r="B39" s="127" t="s">
        <v>145</v>
      </c>
      <c r="C39" s="127" t="s">
        <v>184</v>
      </c>
      <c r="D39" s="127" t="s">
        <v>39</v>
      </c>
      <c r="E39" s="120">
        <v>1</v>
      </c>
      <c r="F39" s="72"/>
      <c r="G39" s="74"/>
      <c r="H39" s="102">
        <v>0.41666666666666669</v>
      </c>
      <c r="I39" s="102">
        <v>0.4375</v>
      </c>
      <c r="J39" s="83"/>
      <c r="K39" s="74">
        <v>7</v>
      </c>
      <c r="R39" s="69">
        <v>1</v>
      </c>
    </row>
    <row r="40" spans="1:19" s="69" customFormat="1" ht="41.4" x14ac:dyDescent="0.25">
      <c r="A40" s="75">
        <v>45141</v>
      </c>
      <c r="B40" s="76" t="s">
        <v>145</v>
      </c>
      <c r="C40" s="76" t="s">
        <v>183</v>
      </c>
      <c r="D40" s="77" t="s">
        <v>39</v>
      </c>
      <c r="E40" s="123">
        <v>1</v>
      </c>
      <c r="F40" s="77"/>
      <c r="G40" s="79"/>
      <c r="H40" s="103">
        <v>0.41666666666666669</v>
      </c>
      <c r="I40" s="107">
        <v>0.4375</v>
      </c>
      <c r="J40" s="81" t="s">
        <v>171</v>
      </c>
      <c r="K40" s="82">
        <v>8</v>
      </c>
      <c r="M40" s="69">
        <v>1</v>
      </c>
    </row>
    <row r="41" spans="1:19" s="69" customFormat="1" ht="41.4" x14ac:dyDescent="0.25">
      <c r="A41" s="70">
        <v>45148</v>
      </c>
      <c r="B41" s="127" t="s">
        <v>145</v>
      </c>
      <c r="C41" s="127" t="s">
        <v>184</v>
      </c>
      <c r="D41" s="127" t="s">
        <v>187</v>
      </c>
      <c r="E41" s="120"/>
      <c r="F41" s="72" t="s">
        <v>158</v>
      </c>
      <c r="G41" s="100">
        <v>1</v>
      </c>
      <c r="H41" s="102">
        <v>0.41666666666666669</v>
      </c>
      <c r="I41" s="102">
        <v>0.4375</v>
      </c>
      <c r="J41" s="83" t="s">
        <v>159</v>
      </c>
      <c r="K41" s="74">
        <v>1</v>
      </c>
      <c r="N41" s="69">
        <v>1</v>
      </c>
    </row>
    <row r="42" spans="1:19" s="69" customFormat="1" ht="41.4" x14ac:dyDescent="0.25">
      <c r="A42" s="75">
        <v>45155</v>
      </c>
      <c r="B42" s="76" t="s">
        <v>145</v>
      </c>
      <c r="C42" s="76" t="s">
        <v>183</v>
      </c>
      <c r="D42" s="121" t="s">
        <v>170</v>
      </c>
      <c r="E42" s="123"/>
      <c r="F42" s="77" t="s">
        <v>158</v>
      </c>
      <c r="G42" s="79">
        <v>1</v>
      </c>
      <c r="H42" s="103">
        <v>0.41666666666666669</v>
      </c>
      <c r="I42" s="103">
        <v>0.4375</v>
      </c>
      <c r="J42" s="85" t="s">
        <v>29</v>
      </c>
      <c r="K42" s="79">
        <v>2</v>
      </c>
      <c r="P42" s="69">
        <v>1</v>
      </c>
    </row>
    <row r="43" spans="1:19" s="69" customFormat="1" ht="41.4" x14ac:dyDescent="0.25">
      <c r="A43" s="70">
        <v>45162</v>
      </c>
      <c r="B43" s="127" t="s">
        <v>145</v>
      </c>
      <c r="C43" s="127" t="s">
        <v>184</v>
      </c>
      <c r="D43" s="127" t="s">
        <v>39</v>
      </c>
      <c r="E43" s="120">
        <v>1</v>
      </c>
      <c r="F43" s="72"/>
      <c r="G43" s="74"/>
      <c r="H43" s="102">
        <v>0.41666666666666669</v>
      </c>
      <c r="I43" s="107">
        <v>0.4375</v>
      </c>
      <c r="J43" s="81" t="s">
        <v>166</v>
      </c>
      <c r="K43" s="82">
        <v>5</v>
      </c>
      <c r="Q43" s="69">
        <v>1</v>
      </c>
    </row>
    <row r="44" spans="1:19" s="69" customFormat="1" ht="41.4" x14ac:dyDescent="0.25">
      <c r="A44" s="75">
        <v>45169</v>
      </c>
      <c r="B44" s="76" t="s">
        <v>145</v>
      </c>
      <c r="C44" s="76" t="s">
        <v>183</v>
      </c>
      <c r="D44" s="77" t="s">
        <v>39</v>
      </c>
      <c r="E44" s="123">
        <v>1</v>
      </c>
      <c r="F44" s="77"/>
      <c r="G44" s="79"/>
      <c r="H44" s="103">
        <v>0.41666666666666669</v>
      </c>
      <c r="I44" s="103">
        <v>0.4375</v>
      </c>
      <c r="J44" s="78"/>
      <c r="K44" s="79">
        <v>7</v>
      </c>
      <c r="R44" s="69">
        <v>1</v>
      </c>
      <c r="S44" s="69" t="s">
        <v>185</v>
      </c>
    </row>
    <row r="45" spans="1:19" s="69" customFormat="1" ht="30" customHeight="1" x14ac:dyDescent="0.25">
      <c r="A45" s="70">
        <v>45176</v>
      </c>
      <c r="B45" s="80"/>
      <c r="C45" s="119"/>
      <c r="D45" s="81"/>
      <c r="E45" s="120"/>
      <c r="F45" s="72" t="s">
        <v>39</v>
      </c>
      <c r="G45" s="74">
        <v>1</v>
      </c>
      <c r="H45" s="102">
        <v>0.41666666666666669</v>
      </c>
      <c r="I45" s="102">
        <v>0.4375</v>
      </c>
      <c r="J45" s="83"/>
      <c r="K45" s="74">
        <v>4</v>
      </c>
      <c r="L45" s="81"/>
      <c r="M45" s="69">
        <v>1</v>
      </c>
    </row>
    <row r="46" spans="1:19" s="69" customFormat="1" ht="30" customHeight="1" x14ac:dyDescent="0.25">
      <c r="A46" s="70">
        <v>45183</v>
      </c>
      <c r="B46" s="80"/>
      <c r="C46" s="119" t="s">
        <v>181</v>
      </c>
      <c r="D46" s="72" t="s">
        <v>39</v>
      </c>
      <c r="E46" s="120">
        <v>1</v>
      </c>
      <c r="F46" s="72"/>
      <c r="G46" s="74"/>
      <c r="H46" s="102">
        <v>0.41666666666666669</v>
      </c>
      <c r="I46" s="102">
        <v>0.4375</v>
      </c>
      <c r="J46" s="83" t="s">
        <v>161</v>
      </c>
      <c r="K46" s="74">
        <v>1</v>
      </c>
      <c r="O46" s="69">
        <v>1</v>
      </c>
    </row>
    <row r="47" spans="1:19" s="69" customFormat="1" ht="30" customHeight="1" x14ac:dyDescent="0.25">
      <c r="A47" s="75">
        <v>45190</v>
      </c>
      <c r="B47" s="76"/>
      <c r="C47" s="122" t="s">
        <v>160</v>
      </c>
      <c r="D47" s="77" t="s">
        <v>36</v>
      </c>
      <c r="E47" s="123">
        <v>1</v>
      </c>
      <c r="F47" s="77"/>
      <c r="G47" s="79"/>
      <c r="H47" s="103">
        <v>0.41666666666666669</v>
      </c>
      <c r="I47" s="107">
        <v>0.4375</v>
      </c>
      <c r="J47" s="81" t="s">
        <v>164</v>
      </c>
      <c r="K47" s="82">
        <v>8</v>
      </c>
      <c r="N47" s="69">
        <v>1</v>
      </c>
    </row>
    <row r="48" spans="1:19" s="69" customFormat="1" ht="30" customHeight="1" x14ac:dyDescent="0.25">
      <c r="A48" s="75">
        <v>45197</v>
      </c>
      <c r="B48" s="76"/>
      <c r="C48" s="122"/>
      <c r="D48" s="125" t="s">
        <v>177</v>
      </c>
      <c r="E48" s="123"/>
      <c r="F48" s="77" t="s">
        <v>39</v>
      </c>
      <c r="G48" s="79">
        <v>1</v>
      </c>
      <c r="H48" s="103">
        <v>0.41666666666666669</v>
      </c>
      <c r="I48" s="103">
        <v>0.4375</v>
      </c>
      <c r="J48" s="78" t="s">
        <v>24</v>
      </c>
      <c r="K48" s="79">
        <v>2</v>
      </c>
      <c r="P48" s="69">
        <v>1</v>
      </c>
    </row>
    <row r="49" spans="1:18" s="69" customFormat="1" ht="30" customHeight="1" x14ac:dyDescent="0.25">
      <c r="A49" s="70">
        <v>45204</v>
      </c>
      <c r="B49" s="80"/>
      <c r="C49" s="119" t="s">
        <v>147</v>
      </c>
      <c r="D49" s="121" t="s">
        <v>171</v>
      </c>
      <c r="E49" s="120"/>
      <c r="F49" s="72" t="s">
        <v>39</v>
      </c>
      <c r="G49" s="74">
        <v>1</v>
      </c>
      <c r="H49" s="102">
        <v>0.41666666666666669</v>
      </c>
      <c r="I49" s="102">
        <v>0.4375</v>
      </c>
      <c r="J49" s="83" t="s">
        <v>29</v>
      </c>
      <c r="K49" s="74">
        <v>4</v>
      </c>
      <c r="Q49" s="69">
        <v>1</v>
      </c>
    </row>
    <row r="50" spans="1:18" s="69" customFormat="1" ht="30" customHeight="1" x14ac:dyDescent="0.25">
      <c r="A50" s="75">
        <v>45211</v>
      </c>
      <c r="B50" s="76" t="s">
        <v>180</v>
      </c>
      <c r="C50" s="122" t="s">
        <v>48</v>
      </c>
      <c r="D50" s="77" t="s">
        <v>39</v>
      </c>
      <c r="E50" s="123">
        <v>1</v>
      </c>
      <c r="F50" s="77"/>
      <c r="G50" s="79"/>
      <c r="H50" s="103">
        <v>0.41666666666666669</v>
      </c>
      <c r="I50" s="103">
        <v>0.4375</v>
      </c>
      <c r="J50" s="85"/>
      <c r="K50" s="79">
        <v>5</v>
      </c>
      <c r="R50" s="69">
        <v>1</v>
      </c>
    </row>
    <row r="51" spans="1:18" s="69" customFormat="1" ht="30" customHeight="1" x14ac:dyDescent="0.25">
      <c r="A51" s="70">
        <v>45218</v>
      </c>
      <c r="B51" s="80" t="s">
        <v>146</v>
      </c>
      <c r="C51" s="119"/>
      <c r="D51" s="72" t="s">
        <v>39</v>
      </c>
      <c r="E51" s="120">
        <v>1</v>
      </c>
      <c r="F51" s="72"/>
      <c r="G51" s="74"/>
      <c r="H51" s="102">
        <v>0.41666666666666669</v>
      </c>
      <c r="I51" s="102">
        <v>0.4375</v>
      </c>
      <c r="J51" s="83"/>
      <c r="K51" s="74">
        <v>7</v>
      </c>
      <c r="R51" s="69">
        <v>1</v>
      </c>
    </row>
    <row r="52" spans="1:18" s="69" customFormat="1" ht="30" customHeight="1" x14ac:dyDescent="0.25">
      <c r="A52" s="75">
        <v>45225</v>
      </c>
      <c r="B52" s="76" t="s">
        <v>146</v>
      </c>
      <c r="C52" s="122" t="s">
        <v>181</v>
      </c>
      <c r="D52" s="77" t="s">
        <v>39</v>
      </c>
      <c r="E52" s="123">
        <v>1</v>
      </c>
      <c r="F52" s="77"/>
      <c r="G52" s="79"/>
      <c r="H52" s="103">
        <v>0.41666666666666669</v>
      </c>
      <c r="I52" s="107">
        <v>0.4375</v>
      </c>
      <c r="J52" s="81" t="s">
        <v>165</v>
      </c>
      <c r="K52" s="82">
        <v>8</v>
      </c>
      <c r="M52" s="69">
        <v>1</v>
      </c>
    </row>
    <row r="53" spans="1:18" s="69" customFormat="1" ht="30" customHeight="1" x14ac:dyDescent="0.25">
      <c r="A53" s="70">
        <v>45232</v>
      </c>
      <c r="B53" s="80"/>
      <c r="C53" s="119" t="s">
        <v>140</v>
      </c>
      <c r="D53" s="72" t="s">
        <v>39</v>
      </c>
      <c r="E53" s="120">
        <v>1</v>
      </c>
      <c r="F53" s="72"/>
      <c r="G53" s="74"/>
      <c r="H53" s="102">
        <v>0.41666666666666669</v>
      </c>
      <c r="I53" s="102">
        <v>0.4375</v>
      </c>
      <c r="J53" s="73" t="s">
        <v>27</v>
      </c>
      <c r="K53" s="74">
        <v>1</v>
      </c>
      <c r="N53" s="69">
        <v>1</v>
      </c>
    </row>
    <row r="54" spans="1:18" s="69" customFormat="1" ht="30" customHeight="1" x14ac:dyDescent="0.25">
      <c r="A54" s="75">
        <v>45239</v>
      </c>
      <c r="B54" s="76"/>
      <c r="C54" s="122"/>
      <c r="D54" s="125" t="s">
        <v>178</v>
      </c>
      <c r="E54" s="123"/>
      <c r="F54" s="77" t="s">
        <v>39</v>
      </c>
      <c r="G54" s="79">
        <v>1</v>
      </c>
      <c r="H54" s="103">
        <v>0.41666666666666669</v>
      </c>
      <c r="I54" s="103">
        <v>0.4375</v>
      </c>
      <c r="J54" s="85" t="s">
        <v>29</v>
      </c>
      <c r="K54" s="79">
        <v>2</v>
      </c>
    </row>
    <row r="55" spans="1:18" s="69" customFormat="1" ht="30" customHeight="1" x14ac:dyDescent="0.25">
      <c r="A55" s="70">
        <v>45246</v>
      </c>
      <c r="B55" s="80"/>
      <c r="C55" s="119" t="s">
        <v>153</v>
      </c>
      <c r="D55" s="72" t="s">
        <v>39</v>
      </c>
      <c r="E55" s="120">
        <v>1</v>
      </c>
      <c r="F55" s="72"/>
      <c r="G55" s="74">
        <v>1</v>
      </c>
      <c r="H55" s="102">
        <v>0.41666666666666669</v>
      </c>
      <c r="I55" s="102">
        <v>0.4375</v>
      </c>
      <c r="J55" s="83"/>
      <c r="K55" s="74">
        <v>4</v>
      </c>
      <c r="Q55" s="69">
        <v>1</v>
      </c>
    </row>
    <row r="56" spans="1:18" s="69" customFormat="1" ht="30" customHeight="1" x14ac:dyDescent="0.25">
      <c r="A56" s="75">
        <v>45253</v>
      </c>
      <c r="B56" s="76"/>
      <c r="C56" s="122"/>
      <c r="D56" s="81"/>
      <c r="E56" s="123"/>
      <c r="F56" s="77" t="s">
        <v>39</v>
      </c>
      <c r="G56" s="79"/>
      <c r="H56" s="103">
        <v>0.41666666666666669</v>
      </c>
      <c r="I56" s="103">
        <v>0.4375</v>
      </c>
      <c r="J56" s="78"/>
      <c r="K56" s="79">
        <v>5</v>
      </c>
      <c r="L56" s="81"/>
      <c r="R56" s="69">
        <v>1</v>
      </c>
    </row>
    <row r="57" spans="1:18" s="69" customFormat="1" ht="30" customHeight="1" x14ac:dyDescent="0.25">
      <c r="A57" s="70">
        <v>45260</v>
      </c>
      <c r="B57" s="80"/>
      <c r="C57" s="119" t="s">
        <v>13</v>
      </c>
      <c r="D57" s="72" t="s">
        <v>39</v>
      </c>
      <c r="E57" s="120">
        <v>1</v>
      </c>
      <c r="F57" s="72"/>
      <c r="G57" s="74"/>
      <c r="H57" s="102">
        <v>0.41666666666666669</v>
      </c>
      <c r="I57" s="102">
        <v>0.4375</v>
      </c>
      <c r="J57" s="83" t="s">
        <v>28</v>
      </c>
      <c r="K57" s="74">
        <v>1</v>
      </c>
      <c r="M57" s="69">
        <v>1</v>
      </c>
    </row>
    <row r="58" spans="1:18" s="69" customFormat="1" ht="30" customHeight="1" x14ac:dyDescent="0.25">
      <c r="A58" s="75">
        <v>45267</v>
      </c>
      <c r="B58" s="76"/>
      <c r="C58" s="122" t="s">
        <v>14</v>
      </c>
      <c r="D58" s="77" t="s">
        <v>39</v>
      </c>
      <c r="E58" s="123">
        <v>1</v>
      </c>
      <c r="F58" s="77"/>
      <c r="G58" s="79"/>
      <c r="H58" s="103">
        <v>0.41666666666666669</v>
      </c>
      <c r="I58" s="103">
        <v>0.4375</v>
      </c>
      <c r="J58" s="85"/>
      <c r="K58" s="79">
        <v>2</v>
      </c>
      <c r="Q58" s="69">
        <v>1</v>
      </c>
    </row>
    <row r="59" spans="1:18" s="69" customFormat="1" ht="30" customHeight="1" x14ac:dyDescent="0.25">
      <c r="A59" s="70">
        <v>45274</v>
      </c>
      <c r="B59" s="80" t="s">
        <v>15</v>
      </c>
      <c r="C59" s="119" t="s">
        <v>181</v>
      </c>
      <c r="D59" s="72" t="s">
        <v>39</v>
      </c>
      <c r="E59" s="120">
        <v>1</v>
      </c>
      <c r="F59" s="72"/>
      <c r="G59" s="74"/>
      <c r="H59" s="102">
        <v>0.41666666666666669</v>
      </c>
      <c r="I59" s="102">
        <v>0.4375</v>
      </c>
      <c r="J59" s="73" t="s">
        <v>29</v>
      </c>
      <c r="K59" s="74">
        <v>4</v>
      </c>
      <c r="O59" s="69">
        <v>1</v>
      </c>
    </row>
    <row r="60" spans="1:18" s="69" customFormat="1" ht="30" customHeight="1" x14ac:dyDescent="0.25">
      <c r="A60" s="75">
        <v>45281</v>
      </c>
      <c r="B60" s="76"/>
      <c r="C60" s="122" t="s">
        <v>16</v>
      </c>
      <c r="D60" s="81" t="s">
        <v>192</v>
      </c>
      <c r="E60" s="123"/>
      <c r="F60" s="77" t="s">
        <v>39</v>
      </c>
      <c r="G60" s="79">
        <v>1</v>
      </c>
      <c r="H60" s="103">
        <v>0.41666666666666669</v>
      </c>
      <c r="I60" s="103">
        <v>0.4375</v>
      </c>
      <c r="J60" s="78" t="s">
        <v>24</v>
      </c>
      <c r="K60" s="79">
        <v>5</v>
      </c>
      <c r="M60" s="69">
        <v>1</v>
      </c>
    </row>
    <row r="61" spans="1:18" s="69" customFormat="1" ht="30" customHeight="1" x14ac:dyDescent="0.25">
      <c r="A61" s="70">
        <v>45284</v>
      </c>
      <c r="B61" s="80"/>
      <c r="C61" s="119" t="s">
        <v>17</v>
      </c>
      <c r="D61" s="72" t="s">
        <v>39</v>
      </c>
      <c r="E61" s="120">
        <v>1</v>
      </c>
      <c r="F61" s="72"/>
      <c r="G61" s="74"/>
      <c r="H61" s="102">
        <v>0.89583333333333337</v>
      </c>
      <c r="I61" s="102"/>
      <c r="J61" s="83"/>
      <c r="K61" s="74"/>
    </row>
    <row r="62" spans="1:18" s="69" customFormat="1" ht="30" customHeight="1" x14ac:dyDescent="0.25">
      <c r="A62" s="75">
        <v>45651</v>
      </c>
      <c r="B62" s="76" t="s">
        <v>18</v>
      </c>
      <c r="C62" s="122" t="s">
        <v>18</v>
      </c>
      <c r="D62" s="77" t="s">
        <v>39</v>
      </c>
      <c r="E62" s="123">
        <v>1</v>
      </c>
      <c r="F62" s="77"/>
      <c r="G62" s="79"/>
      <c r="H62" s="103">
        <v>0.41666666666666669</v>
      </c>
      <c r="I62" s="103">
        <v>0.4375</v>
      </c>
      <c r="J62" s="85" t="s">
        <v>29</v>
      </c>
      <c r="K62" s="79">
        <v>7</v>
      </c>
    </row>
    <row r="63" spans="1:18" s="69" customFormat="1" ht="41.4" x14ac:dyDescent="0.25">
      <c r="A63" s="70">
        <v>45288</v>
      </c>
      <c r="B63" s="126"/>
      <c r="C63" s="127" t="s">
        <v>184</v>
      </c>
      <c r="D63" s="126" t="s">
        <v>186</v>
      </c>
      <c r="E63" s="120"/>
      <c r="F63" s="72" t="s">
        <v>39</v>
      </c>
      <c r="G63" s="74">
        <v>1</v>
      </c>
      <c r="H63" s="102">
        <v>0.41666666666666669</v>
      </c>
      <c r="I63" s="107">
        <v>0.4375</v>
      </c>
      <c r="J63" s="81" t="s">
        <v>167</v>
      </c>
      <c r="K63" s="82">
        <v>8</v>
      </c>
    </row>
    <row r="64" spans="1:18" ht="30" customHeight="1" x14ac:dyDescent="0.25">
      <c r="A64" s="86">
        <v>45291</v>
      </c>
      <c r="B64" s="87" t="s">
        <v>23</v>
      </c>
      <c r="C64" s="88" t="s">
        <v>132</v>
      </c>
      <c r="D64" s="88" t="s">
        <v>139</v>
      </c>
      <c r="E64" s="90"/>
      <c r="F64" s="88"/>
      <c r="G64" s="90"/>
      <c r="H64" s="104"/>
      <c r="I64" s="109">
        <v>0.66666666666666663</v>
      </c>
      <c r="J64" s="89" t="s">
        <v>26</v>
      </c>
      <c r="K64" s="90">
        <v>1</v>
      </c>
    </row>
    <row r="65" spans="1:18" ht="30" customHeight="1" thickBot="1" x14ac:dyDescent="0.3">
      <c r="A65" s="129" t="s">
        <v>20</v>
      </c>
      <c r="B65" s="130"/>
      <c r="C65" s="91">
        <v>0</v>
      </c>
      <c r="D65" s="91"/>
      <c r="E65" s="92">
        <v>39</v>
      </c>
      <c r="F65" s="91"/>
      <c r="G65" s="92">
        <v>20</v>
      </c>
      <c r="H65" s="93">
        <v>60</v>
      </c>
      <c r="I65" s="93">
        <v>57</v>
      </c>
      <c r="J65" s="94"/>
      <c r="K65" s="93">
        <v>57</v>
      </c>
      <c r="M65" s="63">
        <v>10</v>
      </c>
      <c r="N65" s="63">
        <v>8</v>
      </c>
      <c r="O65" s="63">
        <v>6</v>
      </c>
      <c r="P65" s="63">
        <v>8</v>
      </c>
      <c r="Q65" s="63">
        <v>11</v>
      </c>
      <c r="R65" s="63">
        <v>10</v>
      </c>
    </row>
    <row r="67" spans="1:18" x14ac:dyDescent="0.25">
      <c r="A67" s="133" t="s">
        <v>189</v>
      </c>
      <c r="B67" s="134"/>
      <c r="C67" s="134"/>
      <c r="D67" s="134"/>
    </row>
    <row r="69" spans="1:18" x14ac:dyDescent="0.25">
      <c r="A69" s="135" t="s">
        <v>190</v>
      </c>
      <c r="B69" s="136"/>
      <c r="C69" s="136"/>
      <c r="D69" s="136"/>
    </row>
  </sheetData>
  <mergeCells count="4">
    <mergeCell ref="A65:B65"/>
    <mergeCell ref="I2:J2"/>
    <mergeCell ref="A67:D67"/>
    <mergeCell ref="A69:D69"/>
  </mergeCells>
  <phoneticPr fontId="0" type="noConversion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31"/>
  <sheetViews>
    <sheetView workbookViewId="0"/>
  </sheetViews>
  <sheetFormatPr defaultRowHeight="13.2" x14ac:dyDescent="0.25"/>
  <cols>
    <col min="2" max="2" width="5.88671875" customWidth="1"/>
    <col min="3" max="3" width="7.109375" customWidth="1"/>
    <col min="4" max="4" width="11.6640625" customWidth="1"/>
    <col min="5" max="5" width="7.33203125" customWidth="1"/>
    <col min="6" max="6" width="34.5546875" customWidth="1"/>
    <col min="7" max="7" width="5.33203125" style="33" customWidth="1"/>
    <col min="8" max="8" width="10.88671875" style="33" customWidth="1"/>
    <col min="9" max="9" width="12.6640625" style="33" customWidth="1"/>
    <col min="10" max="10" width="8.5546875" customWidth="1"/>
    <col min="11" max="11" width="7.88671875" style="2" customWidth="1"/>
    <col min="12" max="12" width="28.88671875" style="13" customWidth="1"/>
    <col min="13" max="13" width="4.88671875" customWidth="1"/>
    <col min="15" max="20" width="0" hidden="1" customWidth="1"/>
  </cols>
  <sheetData>
    <row r="1" spans="1:20" ht="13.8" x14ac:dyDescent="0.25">
      <c r="A1" s="8" t="s">
        <v>22</v>
      </c>
      <c r="B1" s="3"/>
      <c r="C1" s="4"/>
      <c r="D1" s="1"/>
      <c r="E1" s="1"/>
      <c r="F1" s="1">
        <v>4</v>
      </c>
      <c r="G1" s="37">
        <v>5</v>
      </c>
      <c r="H1" s="37">
        <v>6</v>
      </c>
      <c r="I1" s="37">
        <v>7</v>
      </c>
      <c r="J1" s="1">
        <v>8</v>
      </c>
      <c r="K1" s="5"/>
      <c r="L1" s="6"/>
      <c r="M1" s="7"/>
    </row>
    <row r="2" spans="1:20" ht="21.6" thickBot="1" x14ac:dyDescent="0.3">
      <c r="A2" s="12"/>
      <c r="B2" s="9"/>
      <c r="C2" s="10"/>
      <c r="D2" s="38" t="s">
        <v>30</v>
      </c>
      <c r="E2" s="39"/>
      <c r="F2" s="38" t="s">
        <v>31</v>
      </c>
      <c r="G2" s="40" t="s">
        <v>32</v>
      </c>
      <c r="H2" s="40" t="s">
        <v>33</v>
      </c>
      <c r="I2" s="40" t="s">
        <v>34</v>
      </c>
      <c r="J2" s="32" t="s">
        <v>21</v>
      </c>
      <c r="K2" s="137" t="s">
        <v>0</v>
      </c>
      <c r="L2" s="138"/>
      <c r="M2" s="11" t="s">
        <v>1</v>
      </c>
      <c r="O2">
        <v>1</v>
      </c>
      <c r="P2">
        <v>2</v>
      </c>
      <c r="Q2">
        <v>4</v>
      </c>
      <c r="R2">
        <v>5</v>
      </c>
      <c r="S2">
        <v>7</v>
      </c>
      <c r="T2">
        <v>8</v>
      </c>
    </row>
    <row r="3" spans="1:20" x14ac:dyDescent="0.25">
      <c r="A3" s="27">
        <v>44927</v>
      </c>
      <c r="B3" s="34" t="s">
        <v>2</v>
      </c>
      <c r="C3" s="35"/>
      <c r="D3" s="30" t="s">
        <v>35</v>
      </c>
      <c r="E3" s="30"/>
      <c r="F3" s="30" t="s">
        <v>36</v>
      </c>
      <c r="G3" s="41">
        <v>1</v>
      </c>
      <c r="H3" s="41"/>
      <c r="I3" s="41"/>
      <c r="J3" s="42">
        <v>0.4375</v>
      </c>
      <c r="K3" s="23">
        <v>0.4375</v>
      </c>
      <c r="L3" s="24"/>
      <c r="M3" s="25">
        <v>7</v>
      </c>
      <c r="R3">
        <v>1</v>
      </c>
    </row>
    <row r="4" spans="1:20" x14ac:dyDescent="0.25">
      <c r="A4" s="27"/>
      <c r="B4" s="28"/>
      <c r="C4" s="31"/>
      <c r="D4" s="30" t="s">
        <v>37</v>
      </c>
      <c r="E4" s="30"/>
      <c r="F4" s="30"/>
      <c r="G4" s="41"/>
      <c r="H4" s="41"/>
      <c r="I4" s="41"/>
      <c r="J4" s="30"/>
      <c r="K4" s="23"/>
      <c r="L4" s="24"/>
      <c r="M4" s="25"/>
    </row>
    <row r="5" spans="1:20" x14ac:dyDescent="0.25">
      <c r="A5" s="14">
        <f>A3+6</f>
        <v>44933</v>
      </c>
      <c r="B5" s="20"/>
      <c r="C5" s="21"/>
      <c r="D5" s="15"/>
      <c r="E5" s="15"/>
      <c r="F5" s="43" t="s">
        <v>38</v>
      </c>
      <c r="G5" s="44"/>
      <c r="H5" s="44" t="s">
        <v>39</v>
      </c>
      <c r="I5" s="44">
        <v>1</v>
      </c>
      <c r="J5" s="15">
        <v>0.41666666666666669</v>
      </c>
      <c r="K5" s="15">
        <v>0.4375</v>
      </c>
      <c r="L5" s="45" t="s">
        <v>40</v>
      </c>
      <c r="M5" s="46">
        <v>8</v>
      </c>
      <c r="Q5">
        <v>1</v>
      </c>
    </row>
    <row r="6" spans="1:20" x14ac:dyDescent="0.25">
      <c r="A6" s="14"/>
      <c r="B6" s="20"/>
      <c r="C6" s="21"/>
      <c r="D6" s="15"/>
      <c r="E6" s="15"/>
      <c r="F6" s="15"/>
      <c r="G6" s="44"/>
      <c r="H6" s="44"/>
      <c r="I6" s="44"/>
      <c r="J6" s="15"/>
      <c r="K6" s="15"/>
      <c r="L6" s="17"/>
      <c r="M6" s="18"/>
    </row>
    <row r="7" spans="1:20" x14ac:dyDescent="0.25">
      <c r="A7" s="27">
        <f>A5+7</f>
        <v>44940</v>
      </c>
      <c r="B7" s="28"/>
      <c r="C7" s="29"/>
      <c r="D7" s="47" t="s">
        <v>41</v>
      </c>
      <c r="E7" s="30"/>
      <c r="F7" s="30" t="s">
        <v>39</v>
      </c>
      <c r="G7" s="41">
        <v>1</v>
      </c>
      <c r="H7" s="41"/>
      <c r="I7" s="41"/>
      <c r="J7" s="30">
        <v>0.41666666666666669</v>
      </c>
      <c r="K7" s="30">
        <v>0.4375</v>
      </c>
      <c r="L7" s="26" t="s">
        <v>24</v>
      </c>
      <c r="M7" s="25">
        <v>1</v>
      </c>
      <c r="P7">
        <v>1</v>
      </c>
    </row>
    <row r="8" spans="1:20" x14ac:dyDescent="0.25">
      <c r="A8" s="27"/>
      <c r="B8" s="28"/>
      <c r="C8" s="29"/>
      <c r="D8" s="30"/>
      <c r="E8" s="30"/>
      <c r="F8" s="30"/>
      <c r="G8" s="41"/>
      <c r="H8" s="41"/>
      <c r="I8" s="41"/>
      <c r="J8" s="30"/>
      <c r="K8" s="30"/>
      <c r="L8" s="24"/>
      <c r="M8" s="25"/>
    </row>
    <row r="9" spans="1:20" x14ac:dyDescent="0.25">
      <c r="A9" s="14">
        <f>A7+7</f>
        <v>44947</v>
      </c>
      <c r="B9" s="20" t="s">
        <v>42</v>
      </c>
      <c r="C9" s="21"/>
      <c r="D9" s="15" t="s">
        <v>43</v>
      </c>
      <c r="E9" s="15"/>
      <c r="F9" s="15" t="s">
        <v>39</v>
      </c>
      <c r="G9" s="44">
        <v>1</v>
      </c>
      <c r="H9" s="44"/>
      <c r="I9" s="44"/>
      <c r="J9" s="15">
        <v>0.41666666666666669</v>
      </c>
      <c r="K9" s="15">
        <v>0.4375</v>
      </c>
      <c r="L9" s="17" t="s">
        <v>44</v>
      </c>
      <c r="M9" s="18">
        <v>2</v>
      </c>
      <c r="O9">
        <v>1</v>
      </c>
    </row>
    <row r="10" spans="1:20" x14ac:dyDescent="0.25">
      <c r="A10" s="14"/>
      <c r="B10" s="20"/>
      <c r="C10" s="21"/>
      <c r="D10" s="15"/>
      <c r="E10" s="15"/>
      <c r="F10" s="15"/>
      <c r="G10" s="44"/>
      <c r="H10" s="44"/>
      <c r="I10" s="44"/>
      <c r="J10" s="15"/>
      <c r="K10" s="15"/>
      <c r="L10" s="17" t="s">
        <v>45</v>
      </c>
      <c r="M10" s="18"/>
    </row>
    <row r="11" spans="1:20" x14ac:dyDescent="0.25">
      <c r="A11" s="27">
        <f>A9+7</f>
        <v>44954</v>
      </c>
      <c r="B11" s="28"/>
      <c r="C11" s="29"/>
      <c r="D11" s="30"/>
      <c r="E11" s="30"/>
      <c r="F11" s="48" t="s">
        <v>46</v>
      </c>
      <c r="G11" s="41"/>
      <c r="H11" s="41" t="s">
        <v>39</v>
      </c>
      <c r="I11" s="41">
        <v>1</v>
      </c>
      <c r="J11" s="30">
        <v>0.41666666666666669</v>
      </c>
      <c r="K11" s="30">
        <v>0.4375</v>
      </c>
      <c r="L11" s="24"/>
      <c r="M11" s="25">
        <v>4</v>
      </c>
      <c r="T11">
        <v>1</v>
      </c>
    </row>
    <row r="12" spans="1:20" x14ac:dyDescent="0.25">
      <c r="A12" s="27"/>
      <c r="B12" s="28"/>
      <c r="C12" s="29"/>
      <c r="D12" s="30"/>
      <c r="E12" s="30"/>
      <c r="F12" s="48" t="s">
        <v>47</v>
      </c>
      <c r="G12" s="41"/>
      <c r="H12" s="41"/>
      <c r="I12" s="41"/>
      <c r="J12" s="30"/>
      <c r="K12" s="30"/>
      <c r="L12" s="24"/>
      <c r="M12" s="25"/>
    </row>
    <row r="13" spans="1:20" x14ac:dyDescent="0.25">
      <c r="A13" s="14">
        <f>A11+7</f>
        <v>44961</v>
      </c>
      <c r="B13" s="20"/>
      <c r="C13" s="21"/>
      <c r="D13" s="15" t="s">
        <v>48</v>
      </c>
      <c r="E13" s="15"/>
      <c r="F13" s="15" t="s">
        <v>39</v>
      </c>
      <c r="G13" s="44">
        <v>1</v>
      </c>
      <c r="H13" s="44"/>
      <c r="I13" s="44"/>
      <c r="J13" s="15">
        <v>0.41666666666666669</v>
      </c>
      <c r="K13" s="15">
        <v>0.4375</v>
      </c>
      <c r="L13" s="17"/>
      <c r="M13" s="18">
        <v>5</v>
      </c>
      <c r="O13" s="33"/>
      <c r="S13">
        <v>1</v>
      </c>
    </row>
    <row r="14" spans="1:20" x14ac:dyDescent="0.25">
      <c r="A14" s="14"/>
      <c r="B14" s="20"/>
      <c r="C14" s="21"/>
      <c r="D14" s="15"/>
      <c r="E14" s="15"/>
      <c r="F14" s="15"/>
      <c r="G14" s="44"/>
      <c r="H14" s="44"/>
      <c r="I14" s="44"/>
      <c r="J14" s="15"/>
      <c r="K14" s="15"/>
      <c r="L14" s="17"/>
      <c r="M14" s="18"/>
    </row>
    <row r="15" spans="1:20" x14ac:dyDescent="0.25">
      <c r="A15" s="27">
        <f>A13+7</f>
        <v>44968</v>
      </c>
      <c r="B15" s="28"/>
      <c r="C15" s="29"/>
      <c r="D15" s="30"/>
      <c r="E15" s="30"/>
      <c r="F15" s="48" t="s">
        <v>49</v>
      </c>
      <c r="G15" s="41"/>
      <c r="H15" s="41" t="s">
        <v>39</v>
      </c>
      <c r="I15" s="41">
        <v>1</v>
      </c>
      <c r="J15" s="30">
        <v>0.41666666666666669</v>
      </c>
      <c r="K15" s="30">
        <v>0.4375</v>
      </c>
      <c r="L15" s="24" t="s">
        <v>44</v>
      </c>
      <c r="M15" s="25">
        <v>7</v>
      </c>
      <c r="P15">
        <v>1</v>
      </c>
    </row>
    <row r="16" spans="1:20" x14ac:dyDescent="0.25">
      <c r="A16" s="27"/>
      <c r="B16" s="28"/>
      <c r="C16" s="29"/>
      <c r="D16" s="30"/>
      <c r="E16" s="30"/>
      <c r="F16" s="48" t="s">
        <v>50</v>
      </c>
      <c r="G16" s="41"/>
      <c r="H16" s="41"/>
      <c r="I16" s="41"/>
      <c r="J16" s="30"/>
      <c r="K16" s="30"/>
      <c r="L16" s="24"/>
      <c r="M16" s="25"/>
    </row>
    <row r="17" spans="1:20" x14ac:dyDescent="0.25">
      <c r="A17" s="27">
        <v>44606</v>
      </c>
      <c r="B17" s="28" t="s">
        <v>51</v>
      </c>
      <c r="C17" s="29"/>
      <c r="D17" s="30" t="s">
        <v>37</v>
      </c>
      <c r="E17" s="30"/>
      <c r="F17" s="30" t="s">
        <v>39</v>
      </c>
      <c r="G17" s="41">
        <v>1</v>
      </c>
      <c r="H17" s="41"/>
      <c r="I17" s="41"/>
      <c r="J17" s="42">
        <v>0.8125</v>
      </c>
      <c r="K17" s="30"/>
      <c r="L17" s="24"/>
      <c r="M17" s="25"/>
    </row>
    <row r="18" spans="1:20" x14ac:dyDescent="0.25">
      <c r="A18" s="49">
        <f>A15+7</f>
        <v>44975</v>
      </c>
      <c r="B18" s="20" t="s">
        <v>52</v>
      </c>
      <c r="C18" s="21"/>
      <c r="D18" s="15"/>
      <c r="E18" s="15"/>
      <c r="F18" s="15" t="s">
        <v>39</v>
      </c>
      <c r="G18" s="44">
        <v>1</v>
      </c>
      <c r="H18" s="44"/>
      <c r="I18" s="44"/>
      <c r="J18" s="15">
        <v>0.41666666666666669</v>
      </c>
      <c r="K18" s="15">
        <v>0.4375</v>
      </c>
      <c r="L18" s="45" t="s">
        <v>53</v>
      </c>
      <c r="M18" s="46">
        <v>8</v>
      </c>
      <c r="Q18">
        <v>1</v>
      </c>
    </row>
    <row r="19" spans="1:20" x14ac:dyDescent="0.25">
      <c r="A19" s="49"/>
      <c r="B19" s="20"/>
      <c r="C19" s="21"/>
      <c r="D19" s="15"/>
      <c r="E19" s="15"/>
      <c r="F19" s="15"/>
      <c r="G19" s="44"/>
      <c r="H19" s="44"/>
      <c r="I19" s="44"/>
      <c r="J19" s="15"/>
      <c r="K19" s="15"/>
      <c r="L19" s="17"/>
      <c r="M19" s="18"/>
    </row>
    <row r="20" spans="1:20" x14ac:dyDescent="0.25">
      <c r="A20" s="50">
        <f>A18+7</f>
        <v>44982</v>
      </c>
      <c r="B20" s="51" t="s">
        <v>54</v>
      </c>
      <c r="C20" s="52"/>
      <c r="D20" s="53"/>
      <c r="E20" s="53"/>
      <c r="F20" s="54" t="s">
        <v>55</v>
      </c>
      <c r="G20" s="41"/>
      <c r="H20" s="41" t="s">
        <v>39</v>
      </c>
      <c r="I20" s="41">
        <v>1</v>
      </c>
      <c r="J20" s="30">
        <v>0.41666666666666669</v>
      </c>
      <c r="K20" s="30">
        <v>0.4375</v>
      </c>
      <c r="L20" s="24" t="s">
        <v>44</v>
      </c>
      <c r="M20" s="25">
        <v>1</v>
      </c>
      <c r="R20">
        <v>1</v>
      </c>
    </row>
    <row r="21" spans="1:20" x14ac:dyDescent="0.25">
      <c r="A21" s="49"/>
      <c r="B21" s="28"/>
      <c r="C21" s="29"/>
      <c r="D21" s="30"/>
      <c r="E21" s="30"/>
      <c r="F21" s="30"/>
      <c r="G21" s="41"/>
      <c r="H21" s="41"/>
      <c r="I21" s="41"/>
      <c r="J21" s="30"/>
      <c r="K21" s="30"/>
      <c r="L21" s="24"/>
      <c r="M21" s="25"/>
    </row>
    <row r="22" spans="1:20" x14ac:dyDescent="0.25">
      <c r="A22" s="14">
        <f>A20+6</f>
        <v>44988</v>
      </c>
      <c r="B22" s="20" t="s">
        <v>56</v>
      </c>
      <c r="C22" s="21"/>
      <c r="D22" s="15"/>
      <c r="E22" s="15"/>
      <c r="F22" s="15" t="s">
        <v>39</v>
      </c>
      <c r="G22" s="44">
        <v>1</v>
      </c>
      <c r="H22" s="44"/>
      <c r="I22" s="44"/>
      <c r="J22" s="15">
        <v>0.41666666666666669</v>
      </c>
      <c r="K22" s="15">
        <v>0.4375</v>
      </c>
      <c r="L22" s="17" t="s">
        <v>24</v>
      </c>
      <c r="M22" s="18">
        <v>2</v>
      </c>
      <c r="S22">
        <v>1</v>
      </c>
    </row>
    <row r="23" spans="1:20" x14ac:dyDescent="0.25">
      <c r="A23" s="14"/>
      <c r="B23" s="20"/>
      <c r="C23" s="21"/>
      <c r="D23" s="15"/>
      <c r="E23" s="15"/>
      <c r="F23" s="15"/>
      <c r="G23" s="44"/>
      <c r="H23" s="44"/>
      <c r="I23" s="44"/>
      <c r="J23" s="15"/>
      <c r="K23" s="15"/>
      <c r="L23" s="17"/>
      <c r="M23" s="18"/>
    </row>
    <row r="24" spans="1:20" x14ac:dyDescent="0.25">
      <c r="A24" s="27">
        <f>A22+7</f>
        <v>44995</v>
      </c>
      <c r="B24" s="28" t="s">
        <v>57</v>
      </c>
      <c r="C24" s="29"/>
      <c r="D24" s="47" t="s">
        <v>58</v>
      </c>
      <c r="E24" s="30"/>
      <c r="F24" s="30" t="s">
        <v>39</v>
      </c>
      <c r="G24" s="41">
        <v>1</v>
      </c>
      <c r="H24" s="41"/>
      <c r="I24" s="41"/>
      <c r="J24" s="30">
        <v>0.41666666666666669</v>
      </c>
      <c r="K24" s="30">
        <v>0.4375</v>
      </c>
      <c r="L24" s="24"/>
      <c r="M24" s="25">
        <v>4</v>
      </c>
      <c r="T24">
        <v>1</v>
      </c>
    </row>
    <row r="25" spans="1:20" x14ac:dyDescent="0.25">
      <c r="A25" s="27"/>
      <c r="B25" s="28"/>
      <c r="C25" s="29"/>
      <c r="D25" s="30"/>
      <c r="E25" s="30"/>
      <c r="F25" s="30"/>
      <c r="G25" s="41"/>
      <c r="H25" s="41"/>
      <c r="I25" s="41"/>
      <c r="J25" s="30"/>
      <c r="K25" s="30"/>
      <c r="L25" s="24"/>
      <c r="M25" s="25"/>
    </row>
    <row r="26" spans="1:20" x14ac:dyDescent="0.25">
      <c r="A26" s="14">
        <v>44637</v>
      </c>
      <c r="B26" s="20" t="s">
        <v>59</v>
      </c>
      <c r="C26" s="21"/>
      <c r="D26" s="15"/>
      <c r="E26" s="15"/>
      <c r="F26" s="55" t="s">
        <v>60</v>
      </c>
      <c r="G26" s="44"/>
      <c r="H26" s="44" t="s">
        <v>39</v>
      </c>
      <c r="I26" s="44">
        <v>1</v>
      </c>
      <c r="J26" s="15"/>
      <c r="K26" s="15"/>
      <c r="L26" s="17"/>
      <c r="M26" s="18"/>
    </row>
    <row r="27" spans="1:20" x14ac:dyDescent="0.25">
      <c r="A27" s="14"/>
      <c r="B27" s="20"/>
      <c r="C27" s="21"/>
      <c r="D27" s="15"/>
      <c r="E27" s="15"/>
      <c r="F27" s="55" t="s">
        <v>61</v>
      </c>
      <c r="G27" s="44"/>
      <c r="H27" s="44"/>
      <c r="I27" s="44"/>
      <c r="J27" s="15"/>
      <c r="K27" s="15"/>
      <c r="L27" s="17"/>
      <c r="M27" s="18"/>
    </row>
    <row r="28" spans="1:20" x14ac:dyDescent="0.25">
      <c r="A28" s="27">
        <v>44644</v>
      </c>
      <c r="B28" s="28" t="s">
        <v>62</v>
      </c>
      <c r="C28" s="29"/>
      <c r="D28" s="30"/>
      <c r="E28" s="30"/>
      <c r="F28" s="30" t="s">
        <v>39</v>
      </c>
      <c r="G28" s="41">
        <v>1</v>
      </c>
      <c r="H28" s="41"/>
      <c r="I28" s="41"/>
      <c r="J28" s="30">
        <v>0.41666666666666669</v>
      </c>
      <c r="K28" s="30">
        <v>0.4375</v>
      </c>
      <c r="L28" s="24" t="s">
        <v>44</v>
      </c>
      <c r="M28" s="25">
        <v>5</v>
      </c>
      <c r="O28">
        <v>1</v>
      </c>
    </row>
    <row r="29" spans="1:20" x14ac:dyDescent="0.25">
      <c r="A29" s="27"/>
      <c r="B29" s="28"/>
      <c r="C29" s="29"/>
      <c r="D29" s="30"/>
      <c r="E29" s="30"/>
      <c r="F29" s="30"/>
      <c r="G29" s="41"/>
      <c r="H29" s="41"/>
      <c r="I29" s="41"/>
      <c r="J29" s="30"/>
      <c r="K29" s="30"/>
      <c r="L29" s="24"/>
      <c r="M29" s="25"/>
    </row>
    <row r="30" spans="1:20" x14ac:dyDescent="0.25">
      <c r="A30" s="14">
        <v>44647</v>
      </c>
      <c r="B30" s="20" t="s">
        <v>63</v>
      </c>
      <c r="C30" s="21"/>
      <c r="D30" s="15"/>
      <c r="E30" s="15"/>
      <c r="F30" s="15" t="s">
        <v>39</v>
      </c>
      <c r="G30" s="44">
        <v>1</v>
      </c>
      <c r="H30" s="44"/>
      <c r="I30" s="44"/>
      <c r="J30" s="36">
        <v>0.8125</v>
      </c>
      <c r="K30" s="15"/>
      <c r="L30" s="17"/>
      <c r="M30" s="18">
        <v>7</v>
      </c>
      <c r="P30">
        <v>1</v>
      </c>
    </row>
    <row r="31" spans="1:20" x14ac:dyDescent="0.25">
      <c r="A31" s="14"/>
      <c r="B31" s="20"/>
      <c r="C31" s="21"/>
      <c r="D31" s="15" t="s">
        <v>37</v>
      </c>
      <c r="E31" s="15"/>
      <c r="F31" s="15"/>
      <c r="G31" s="44"/>
      <c r="H31" s="44"/>
      <c r="I31" s="44"/>
      <c r="J31" s="15"/>
      <c r="K31" s="15"/>
      <c r="L31" s="17"/>
      <c r="M31" s="18"/>
    </row>
    <row r="32" spans="1:20" x14ac:dyDescent="0.25">
      <c r="A32" s="27">
        <v>44648</v>
      </c>
      <c r="B32" s="28" t="s">
        <v>4</v>
      </c>
      <c r="C32" s="29"/>
      <c r="D32" s="47" t="s">
        <v>64</v>
      </c>
      <c r="E32" s="30"/>
      <c r="F32" s="30" t="s">
        <v>39</v>
      </c>
      <c r="G32" s="41">
        <v>1</v>
      </c>
      <c r="H32" s="41"/>
      <c r="I32" s="41"/>
      <c r="J32" s="42">
        <v>0.8125</v>
      </c>
      <c r="K32" s="23"/>
      <c r="L32" s="24"/>
      <c r="M32" s="25"/>
    </row>
    <row r="33" spans="1:20" x14ac:dyDescent="0.25">
      <c r="A33" s="14">
        <v>44649</v>
      </c>
      <c r="B33" s="20" t="s">
        <v>5</v>
      </c>
      <c r="C33" s="21"/>
      <c r="D33" s="15"/>
      <c r="E33" s="15"/>
      <c r="F33" s="15" t="s">
        <v>39</v>
      </c>
      <c r="G33" s="44">
        <v>1</v>
      </c>
      <c r="H33" s="44"/>
      <c r="I33" s="44"/>
      <c r="J33" s="36">
        <v>0.8125</v>
      </c>
      <c r="K33" s="15">
        <v>0.4375</v>
      </c>
      <c r="L33" s="19" t="s">
        <v>44</v>
      </c>
      <c r="M33" s="18">
        <v>1</v>
      </c>
      <c r="P33">
        <v>1</v>
      </c>
    </row>
    <row r="34" spans="1:20" x14ac:dyDescent="0.25">
      <c r="A34" s="14"/>
      <c r="B34" s="20"/>
      <c r="C34" s="21"/>
      <c r="D34" s="15"/>
      <c r="E34" s="15"/>
      <c r="F34" s="15"/>
      <c r="G34" s="44"/>
      <c r="H34" s="44"/>
      <c r="I34" s="44"/>
      <c r="J34" s="36"/>
      <c r="K34" s="16"/>
      <c r="L34" s="17"/>
      <c r="M34" s="18"/>
    </row>
    <row r="35" spans="1:20" x14ac:dyDescent="0.25">
      <c r="A35" s="27">
        <v>44650</v>
      </c>
      <c r="B35" s="28" t="s">
        <v>6</v>
      </c>
      <c r="C35" s="29"/>
      <c r="D35" s="47" t="s">
        <v>65</v>
      </c>
      <c r="E35" s="30"/>
      <c r="F35" s="30" t="s">
        <v>39</v>
      </c>
      <c r="G35" s="41">
        <v>1</v>
      </c>
      <c r="H35" s="41"/>
      <c r="I35" s="41"/>
      <c r="J35" s="42">
        <v>0.8125</v>
      </c>
      <c r="K35" s="23"/>
      <c r="L35" s="24"/>
      <c r="M35" s="25"/>
    </row>
    <row r="36" spans="1:20" x14ac:dyDescent="0.25">
      <c r="A36" s="50">
        <v>44651</v>
      </c>
      <c r="B36" s="51" t="s">
        <v>7</v>
      </c>
      <c r="C36" s="52"/>
      <c r="D36" s="53"/>
      <c r="E36" s="53"/>
      <c r="F36" s="53" t="s">
        <v>36</v>
      </c>
      <c r="G36" s="53">
        <v>1</v>
      </c>
      <c r="H36" s="53"/>
      <c r="I36" s="53"/>
      <c r="J36" s="53">
        <v>0.41666666666666669</v>
      </c>
      <c r="K36" s="53">
        <v>0.4375</v>
      </c>
      <c r="L36" s="45"/>
      <c r="M36" s="46">
        <v>8</v>
      </c>
      <c r="O36">
        <v>1</v>
      </c>
    </row>
    <row r="37" spans="1:20" x14ac:dyDescent="0.25">
      <c r="A37" s="14"/>
      <c r="B37" s="20"/>
      <c r="C37" s="21"/>
      <c r="D37" s="15"/>
      <c r="E37" s="15"/>
      <c r="F37" s="15"/>
      <c r="G37" s="44"/>
      <c r="H37" s="44"/>
      <c r="I37" s="44"/>
      <c r="J37" s="15"/>
      <c r="K37" s="16"/>
      <c r="L37" s="17"/>
      <c r="M37" s="18"/>
    </row>
    <row r="38" spans="1:20" x14ac:dyDescent="0.25">
      <c r="A38" s="27">
        <f>A36+1</f>
        <v>44652</v>
      </c>
      <c r="B38" s="28" t="s">
        <v>8</v>
      </c>
      <c r="C38" s="29"/>
      <c r="D38" s="30" t="s">
        <v>66</v>
      </c>
      <c r="E38" s="30"/>
      <c r="F38" s="30" t="s">
        <v>67</v>
      </c>
      <c r="G38" s="41"/>
      <c r="H38" s="41"/>
      <c r="I38" s="41"/>
      <c r="J38" s="30"/>
      <c r="K38" s="23"/>
      <c r="L38" s="24"/>
      <c r="M38" s="25"/>
    </row>
    <row r="39" spans="1:20" x14ac:dyDescent="0.25">
      <c r="A39" s="14">
        <f>A36+7</f>
        <v>44658</v>
      </c>
      <c r="B39" s="20"/>
      <c r="C39" s="21"/>
      <c r="D39" s="15"/>
      <c r="E39" s="15"/>
      <c r="F39" s="55" t="s">
        <v>68</v>
      </c>
      <c r="G39" s="44"/>
      <c r="H39" s="44" t="s">
        <v>39</v>
      </c>
      <c r="I39" s="44">
        <v>1</v>
      </c>
      <c r="J39" s="15">
        <v>0.41666666666666669</v>
      </c>
      <c r="K39" s="16">
        <v>0.4375</v>
      </c>
      <c r="L39" s="17" t="s">
        <v>24</v>
      </c>
      <c r="M39" s="18">
        <v>1</v>
      </c>
      <c r="T39">
        <v>1</v>
      </c>
    </row>
    <row r="40" spans="1:20" x14ac:dyDescent="0.25">
      <c r="A40" s="14"/>
      <c r="B40" s="20"/>
      <c r="C40" s="21"/>
      <c r="D40" s="15"/>
      <c r="E40" s="15"/>
      <c r="F40" s="55" t="s">
        <v>69</v>
      </c>
      <c r="G40" s="44"/>
      <c r="H40" s="44"/>
      <c r="I40" s="44"/>
      <c r="J40" s="15"/>
      <c r="K40" s="16"/>
      <c r="L40" s="17"/>
      <c r="M40" s="18"/>
    </row>
    <row r="41" spans="1:20" x14ac:dyDescent="0.25">
      <c r="A41" s="27">
        <f>A39+7</f>
        <v>44665</v>
      </c>
      <c r="B41" s="28"/>
      <c r="C41" s="29"/>
      <c r="D41" s="30"/>
      <c r="E41" s="30"/>
      <c r="F41" s="30" t="s">
        <v>39</v>
      </c>
      <c r="G41" s="41">
        <v>1</v>
      </c>
      <c r="H41" s="41"/>
      <c r="I41" s="41"/>
      <c r="J41" s="30">
        <v>0.41666666666666669</v>
      </c>
      <c r="K41" s="30">
        <v>0.4375</v>
      </c>
      <c r="L41" s="26"/>
      <c r="M41" s="25">
        <v>2</v>
      </c>
      <c r="S41">
        <v>1</v>
      </c>
    </row>
    <row r="42" spans="1:20" x14ac:dyDescent="0.25">
      <c r="A42" s="27"/>
      <c r="B42" s="28"/>
      <c r="C42" s="29"/>
      <c r="D42" s="30"/>
      <c r="E42" s="30"/>
      <c r="F42" s="30"/>
      <c r="G42" s="41"/>
      <c r="H42" s="41"/>
      <c r="I42" s="41"/>
      <c r="J42" s="30"/>
      <c r="K42" s="30"/>
      <c r="L42" s="24"/>
      <c r="M42" s="25"/>
    </row>
    <row r="43" spans="1:20" x14ac:dyDescent="0.25">
      <c r="A43" s="14">
        <f>A41+7</f>
        <v>44672</v>
      </c>
      <c r="B43" s="20"/>
      <c r="C43" s="21"/>
      <c r="D43" s="15"/>
      <c r="E43" s="15"/>
      <c r="F43" s="15" t="s">
        <v>39</v>
      </c>
      <c r="G43" s="44">
        <v>1</v>
      </c>
      <c r="H43" s="44"/>
      <c r="I43" s="44"/>
      <c r="J43" s="15">
        <v>0.41666666666666669</v>
      </c>
      <c r="K43" s="15">
        <v>0.4375</v>
      </c>
      <c r="L43" s="17" t="s">
        <v>44</v>
      </c>
      <c r="M43" s="18">
        <v>4</v>
      </c>
      <c r="T43">
        <v>1</v>
      </c>
    </row>
    <row r="44" spans="1:20" x14ac:dyDescent="0.25">
      <c r="A44" s="14"/>
      <c r="B44" s="20"/>
      <c r="C44" s="21"/>
      <c r="D44" s="15"/>
      <c r="E44" s="15"/>
      <c r="F44" s="15"/>
      <c r="G44" s="44"/>
      <c r="H44" s="44"/>
      <c r="I44" s="44"/>
      <c r="J44" s="15"/>
      <c r="K44" s="16"/>
      <c r="L44" s="17"/>
      <c r="M44" s="18"/>
    </row>
    <row r="45" spans="1:20" x14ac:dyDescent="0.25">
      <c r="A45" s="49">
        <f>A43+7</f>
        <v>44679</v>
      </c>
      <c r="B45" s="28"/>
      <c r="C45" s="29"/>
      <c r="D45" s="30"/>
      <c r="E45" s="30"/>
      <c r="F45" s="30" t="s">
        <v>39</v>
      </c>
      <c r="G45" s="41">
        <v>1</v>
      </c>
      <c r="H45" s="41"/>
      <c r="I45" s="41"/>
      <c r="J45" s="30">
        <v>0.41666666666666669</v>
      </c>
      <c r="K45" s="30">
        <v>0.4375</v>
      </c>
      <c r="L45" s="24" t="s">
        <v>24</v>
      </c>
      <c r="M45" s="25">
        <v>5</v>
      </c>
      <c r="Q45">
        <v>1</v>
      </c>
    </row>
    <row r="46" spans="1:20" x14ac:dyDescent="0.25">
      <c r="A46" s="49"/>
      <c r="B46" s="28"/>
      <c r="C46" s="29"/>
      <c r="D46" s="30"/>
      <c r="E46" s="30"/>
      <c r="F46" s="30"/>
      <c r="G46" s="41"/>
      <c r="H46" s="41"/>
      <c r="I46" s="41"/>
      <c r="J46" s="30"/>
      <c r="K46" s="30"/>
      <c r="L46" s="24"/>
      <c r="M46" s="25"/>
    </row>
    <row r="47" spans="1:20" x14ac:dyDescent="0.25">
      <c r="A47" s="49">
        <f>A45+7</f>
        <v>44686</v>
      </c>
      <c r="B47" s="20"/>
      <c r="C47" s="22"/>
      <c r="D47" s="15"/>
      <c r="E47" s="15"/>
      <c r="F47" s="55" t="s">
        <v>70</v>
      </c>
      <c r="G47" s="44"/>
      <c r="H47" s="44" t="s">
        <v>39</v>
      </c>
      <c r="I47" s="44" t="s">
        <v>71</v>
      </c>
      <c r="J47" s="15">
        <v>0.41666666666666669</v>
      </c>
      <c r="K47" s="15">
        <v>0.4375</v>
      </c>
      <c r="L47" s="17" t="s">
        <v>44</v>
      </c>
      <c r="M47" s="18">
        <v>7</v>
      </c>
      <c r="S47">
        <v>1</v>
      </c>
    </row>
    <row r="48" spans="1:20" x14ac:dyDescent="0.25">
      <c r="A48" s="49"/>
      <c r="B48" s="20"/>
      <c r="C48" s="22"/>
      <c r="D48" s="15"/>
      <c r="E48" s="15"/>
      <c r="F48" s="55" t="s">
        <v>50</v>
      </c>
      <c r="G48" s="44"/>
      <c r="H48" s="44" t="s">
        <v>72</v>
      </c>
      <c r="I48" s="44"/>
      <c r="J48" s="15"/>
      <c r="K48" s="15"/>
      <c r="L48" s="17"/>
      <c r="M48" s="18"/>
    </row>
    <row r="49" spans="1:19" x14ac:dyDescent="0.25">
      <c r="A49" s="49"/>
      <c r="B49" s="20"/>
      <c r="C49" s="22"/>
      <c r="D49" s="15"/>
      <c r="E49" s="15"/>
      <c r="F49" s="15"/>
      <c r="G49" s="44"/>
      <c r="H49" s="44" t="s">
        <v>73</v>
      </c>
      <c r="I49" s="44"/>
      <c r="J49" s="15"/>
      <c r="K49" s="15"/>
      <c r="L49" s="17"/>
      <c r="M49" s="18"/>
    </row>
    <row r="50" spans="1:19" x14ac:dyDescent="0.25">
      <c r="A50" s="27">
        <f>A47+4</f>
        <v>44690</v>
      </c>
      <c r="B50" s="28" t="s">
        <v>9</v>
      </c>
      <c r="C50" s="29"/>
      <c r="D50" s="30" t="s">
        <v>74</v>
      </c>
      <c r="E50" s="30"/>
      <c r="F50" s="48" t="s">
        <v>75</v>
      </c>
      <c r="G50" s="41"/>
      <c r="H50" s="41" t="s">
        <v>39</v>
      </c>
      <c r="I50" s="41">
        <v>1</v>
      </c>
      <c r="J50" s="42">
        <v>0.39583333333333331</v>
      </c>
      <c r="K50" s="30">
        <v>0.4375</v>
      </c>
      <c r="L50" s="45" t="s">
        <v>76</v>
      </c>
      <c r="M50" s="46">
        <v>8</v>
      </c>
      <c r="P50">
        <v>1</v>
      </c>
    </row>
    <row r="51" spans="1:19" x14ac:dyDescent="0.25">
      <c r="A51" s="14">
        <f>A47+7</f>
        <v>44693</v>
      </c>
      <c r="B51" s="20"/>
      <c r="C51" s="22"/>
      <c r="D51" s="15"/>
      <c r="E51" s="15"/>
      <c r="F51" s="55" t="s">
        <v>77</v>
      </c>
      <c r="G51" s="44"/>
      <c r="H51" s="44"/>
      <c r="I51" s="44"/>
      <c r="J51" s="15">
        <v>0.41666666666666669</v>
      </c>
      <c r="K51" s="15">
        <v>0.4375</v>
      </c>
      <c r="L51" s="17"/>
      <c r="M51" s="18">
        <v>1</v>
      </c>
      <c r="Q51">
        <v>1</v>
      </c>
    </row>
    <row r="52" spans="1:19" x14ac:dyDescent="0.25">
      <c r="A52" s="14"/>
      <c r="B52" s="20"/>
      <c r="C52" s="22"/>
      <c r="D52" s="15"/>
      <c r="E52" s="15"/>
      <c r="F52" s="55" t="s">
        <v>78</v>
      </c>
      <c r="G52" s="44"/>
      <c r="H52" s="44"/>
      <c r="I52" s="44"/>
      <c r="J52" s="15"/>
      <c r="K52" s="15"/>
      <c r="L52" s="17"/>
      <c r="M52" s="18"/>
    </row>
    <row r="53" spans="1:19" x14ac:dyDescent="0.25">
      <c r="A53" s="27">
        <f>A51+7</f>
        <v>44700</v>
      </c>
      <c r="B53" s="28" t="s">
        <v>10</v>
      </c>
      <c r="C53" s="31"/>
      <c r="D53" s="47" t="s">
        <v>65</v>
      </c>
      <c r="E53" s="30"/>
      <c r="F53" s="30" t="s">
        <v>39</v>
      </c>
      <c r="G53" s="41">
        <v>1</v>
      </c>
      <c r="H53" s="41"/>
      <c r="I53" s="41"/>
      <c r="J53" s="30">
        <v>0.41666666666666669</v>
      </c>
      <c r="K53" s="30">
        <v>0.4375</v>
      </c>
      <c r="L53" s="24" t="s">
        <v>44</v>
      </c>
      <c r="M53" s="25">
        <v>2</v>
      </c>
      <c r="S53">
        <v>1</v>
      </c>
    </row>
    <row r="54" spans="1:19" x14ac:dyDescent="0.25">
      <c r="A54" s="27"/>
      <c r="B54" s="28"/>
      <c r="C54" s="31"/>
      <c r="D54" s="30"/>
      <c r="E54" s="30"/>
      <c r="F54" s="30"/>
      <c r="G54" s="41"/>
      <c r="H54" s="41"/>
      <c r="I54" s="41"/>
      <c r="J54" s="30"/>
      <c r="K54" s="30"/>
      <c r="L54" s="24"/>
      <c r="M54" s="25"/>
    </row>
    <row r="55" spans="1:19" x14ac:dyDescent="0.25">
      <c r="A55" s="14">
        <f>A53+1</f>
        <v>44701</v>
      </c>
      <c r="B55" s="20" t="s">
        <v>11</v>
      </c>
      <c r="C55" s="22"/>
      <c r="D55" s="15" t="s">
        <v>66</v>
      </c>
      <c r="E55" s="15"/>
      <c r="F55" s="15" t="s">
        <v>79</v>
      </c>
      <c r="G55" s="44"/>
      <c r="H55" s="44"/>
      <c r="I55" s="44"/>
      <c r="J55" s="15"/>
      <c r="K55" s="15"/>
      <c r="L55" s="17"/>
      <c r="M55" s="18"/>
    </row>
    <row r="56" spans="1:19" x14ac:dyDescent="0.25">
      <c r="A56" s="27">
        <f>A53+7</f>
        <v>44707</v>
      </c>
      <c r="B56" s="28"/>
      <c r="C56" s="31"/>
      <c r="D56" s="30" t="s">
        <v>80</v>
      </c>
      <c r="E56" s="30"/>
      <c r="F56" s="30" t="s">
        <v>39</v>
      </c>
      <c r="G56" s="41">
        <v>1</v>
      </c>
      <c r="H56" s="41"/>
      <c r="I56" s="41"/>
      <c r="J56" s="30">
        <v>0.41666666666666669</v>
      </c>
      <c r="K56" s="30">
        <v>0.4375</v>
      </c>
      <c r="L56" s="24"/>
      <c r="M56" s="25">
        <v>4</v>
      </c>
      <c r="O56">
        <v>1</v>
      </c>
    </row>
    <row r="57" spans="1:19" x14ac:dyDescent="0.25">
      <c r="A57" s="27"/>
      <c r="B57" s="28"/>
      <c r="C57" s="31"/>
      <c r="D57" s="30" t="s">
        <v>81</v>
      </c>
      <c r="E57" s="30"/>
      <c r="F57" s="30"/>
      <c r="G57" s="41"/>
      <c r="H57" s="41"/>
      <c r="I57" s="41"/>
      <c r="J57" s="30"/>
      <c r="K57" s="30"/>
      <c r="L57" s="24"/>
      <c r="M57" s="25"/>
    </row>
    <row r="58" spans="1:19" x14ac:dyDescent="0.25">
      <c r="A58" s="14">
        <f>A56+7</f>
        <v>44714</v>
      </c>
      <c r="B58" s="20"/>
      <c r="C58" s="22"/>
      <c r="D58" s="15"/>
      <c r="E58" s="15"/>
      <c r="F58" s="55" t="s">
        <v>82</v>
      </c>
      <c r="G58" s="44"/>
      <c r="H58" s="44" t="s">
        <v>39</v>
      </c>
      <c r="I58" s="44">
        <v>1</v>
      </c>
      <c r="J58" s="15">
        <v>0.41666666666666669</v>
      </c>
      <c r="K58" s="15">
        <v>0.4375</v>
      </c>
      <c r="L58" s="17"/>
      <c r="M58" s="18">
        <v>5</v>
      </c>
      <c r="O58" s="56"/>
      <c r="R58">
        <v>1</v>
      </c>
    </row>
    <row r="59" spans="1:19" x14ac:dyDescent="0.25">
      <c r="A59" s="14"/>
      <c r="B59" s="20"/>
      <c r="C59" s="22"/>
      <c r="D59" s="15"/>
      <c r="E59" s="15"/>
      <c r="F59" s="55" t="s">
        <v>83</v>
      </c>
      <c r="G59" s="44"/>
      <c r="H59" s="44"/>
      <c r="I59" s="44"/>
      <c r="J59" s="15"/>
      <c r="K59" s="16"/>
      <c r="L59" s="17"/>
      <c r="M59" s="18"/>
    </row>
    <row r="60" spans="1:19" x14ac:dyDescent="0.25">
      <c r="A60" s="27">
        <f>A58+7</f>
        <v>44721</v>
      </c>
      <c r="B60" s="28"/>
      <c r="C60" s="31"/>
      <c r="D60" s="30"/>
      <c r="E60" s="30"/>
      <c r="F60" s="48" t="s">
        <v>84</v>
      </c>
      <c r="G60" s="41"/>
      <c r="H60" s="41" t="s">
        <v>39</v>
      </c>
      <c r="I60" s="41">
        <v>1</v>
      </c>
      <c r="J60" s="30">
        <v>0.41666666666666669</v>
      </c>
      <c r="K60" s="30">
        <v>0.4375</v>
      </c>
      <c r="L60" s="26" t="s">
        <v>44</v>
      </c>
      <c r="M60" s="25">
        <v>7</v>
      </c>
      <c r="R60">
        <v>1</v>
      </c>
    </row>
    <row r="61" spans="1:19" x14ac:dyDescent="0.25">
      <c r="A61" s="27"/>
      <c r="B61" s="28"/>
      <c r="C61" s="31"/>
      <c r="D61" s="30"/>
      <c r="E61" s="30"/>
      <c r="F61" s="30"/>
      <c r="G61" s="41"/>
      <c r="H61" s="41"/>
      <c r="I61" s="41"/>
      <c r="J61" s="30"/>
      <c r="K61" s="30"/>
      <c r="L61" s="24" t="s">
        <v>85</v>
      </c>
      <c r="M61" s="25"/>
    </row>
    <row r="62" spans="1:19" x14ac:dyDescent="0.25">
      <c r="A62" s="50">
        <f>A60+7</f>
        <v>44728</v>
      </c>
      <c r="B62" s="51"/>
      <c r="C62" s="57"/>
      <c r="D62" s="55"/>
      <c r="E62" s="55"/>
      <c r="F62" s="55" t="s">
        <v>86</v>
      </c>
      <c r="G62" s="55"/>
      <c r="H62" s="55" t="s">
        <v>39</v>
      </c>
      <c r="I62" s="55">
        <v>1</v>
      </c>
      <c r="J62" s="55">
        <v>0.41666666666666669</v>
      </c>
      <c r="K62" s="53">
        <v>0.4375</v>
      </c>
      <c r="L62" s="45"/>
      <c r="M62" s="46">
        <v>8</v>
      </c>
      <c r="O62">
        <v>1</v>
      </c>
    </row>
    <row r="63" spans="1:19" x14ac:dyDescent="0.25">
      <c r="A63" s="14"/>
      <c r="B63" s="20"/>
      <c r="C63" s="22"/>
      <c r="D63" s="15"/>
      <c r="E63" s="15"/>
      <c r="F63" s="55" t="s">
        <v>87</v>
      </c>
      <c r="G63" s="44"/>
      <c r="H63" s="44"/>
      <c r="I63" s="44"/>
      <c r="J63" s="15"/>
      <c r="K63" s="15"/>
      <c r="L63" s="17"/>
      <c r="M63" s="18"/>
    </row>
    <row r="64" spans="1:19" x14ac:dyDescent="0.25">
      <c r="A64" s="27">
        <f>A62+7</f>
        <v>44735</v>
      </c>
      <c r="B64" s="28"/>
      <c r="C64" s="29"/>
      <c r="D64" s="30"/>
      <c r="E64" s="30"/>
      <c r="F64" s="30" t="s">
        <v>39</v>
      </c>
      <c r="G64" s="41">
        <v>1</v>
      </c>
      <c r="H64" s="41"/>
      <c r="I64" s="41"/>
      <c r="J64" s="30">
        <v>0.41666666666666669</v>
      </c>
      <c r="K64" s="30">
        <v>0.4375</v>
      </c>
      <c r="L64" s="24"/>
      <c r="M64" s="25">
        <v>1</v>
      </c>
      <c r="R64">
        <v>1</v>
      </c>
    </row>
    <row r="65" spans="1:20" x14ac:dyDescent="0.25">
      <c r="A65" s="27"/>
      <c r="B65" s="28"/>
      <c r="C65" s="29"/>
      <c r="D65" s="30"/>
      <c r="E65" s="30"/>
      <c r="F65" s="30"/>
      <c r="G65" s="41"/>
      <c r="H65" s="41"/>
      <c r="I65" s="41"/>
      <c r="J65" s="30"/>
      <c r="K65" s="30"/>
      <c r="L65" s="24"/>
      <c r="M65" s="25"/>
    </row>
    <row r="66" spans="1:20" x14ac:dyDescent="0.25">
      <c r="A66" s="14">
        <f>A64+7</f>
        <v>44742</v>
      </c>
      <c r="B66" s="20"/>
      <c r="C66" s="21"/>
      <c r="D66" s="15" t="s">
        <v>88</v>
      </c>
      <c r="E66" s="15"/>
      <c r="F66" s="15" t="s">
        <v>39</v>
      </c>
      <c r="G66" s="44">
        <v>1</v>
      </c>
      <c r="H66" s="44"/>
      <c r="I66" s="44"/>
      <c r="J66" s="15">
        <v>0.41666666666666669</v>
      </c>
      <c r="K66" s="15">
        <v>0.4375</v>
      </c>
      <c r="L66" s="17" t="s">
        <v>44</v>
      </c>
      <c r="M66" s="18">
        <v>2</v>
      </c>
      <c r="P66">
        <v>1</v>
      </c>
    </row>
    <row r="67" spans="1:20" x14ac:dyDescent="0.25">
      <c r="A67" s="14"/>
      <c r="B67" s="20"/>
      <c r="C67" s="21"/>
      <c r="D67" s="15" t="s">
        <v>89</v>
      </c>
      <c r="E67" s="15"/>
      <c r="F67" s="15"/>
      <c r="G67" s="44"/>
      <c r="H67" s="44"/>
      <c r="I67" s="44"/>
      <c r="J67" s="15"/>
      <c r="K67" s="15"/>
      <c r="L67" s="17"/>
      <c r="M67" s="18"/>
    </row>
    <row r="68" spans="1:20" x14ac:dyDescent="0.25">
      <c r="A68" s="27">
        <f>A66+7</f>
        <v>44749</v>
      </c>
      <c r="B68" s="28"/>
      <c r="C68" s="29"/>
      <c r="D68" s="30"/>
      <c r="E68" s="30"/>
      <c r="F68" s="48" t="s">
        <v>90</v>
      </c>
      <c r="G68" s="41"/>
      <c r="H68" s="41" t="s">
        <v>39</v>
      </c>
      <c r="I68" s="41">
        <v>1</v>
      </c>
      <c r="J68" s="30">
        <v>0.41666666666666669</v>
      </c>
      <c r="K68" s="30">
        <v>0.4375</v>
      </c>
      <c r="L68" s="24" t="s">
        <v>44</v>
      </c>
      <c r="M68" s="25">
        <v>5</v>
      </c>
      <c r="R68">
        <v>1</v>
      </c>
    </row>
    <row r="69" spans="1:20" x14ac:dyDescent="0.25">
      <c r="A69" s="27"/>
      <c r="B69" s="28"/>
      <c r="C69" s="29"/>
      <c r="D69" s="30"/>
      <c r="E69" s="30"/>
      <c r="F69" s="48" t="s">
        <v>25</v>
      </c>
      <c r="G69" s="41"/>
      <c r="H69" s="41"/>
      <c r="I69" s="41"/>
      <c r="J69" s="30"/>
      <c r="K69" s="30"/>
      <c r="L69" s="24"/>
      <c r="M69" s="25"/>
    </row>
    <row r="70" spans="1:20" x14ac:dyDescent="0.25">
      <c r="A70" s="49">
        <f>A68+7</f>
        <v>44756</v>
      </c>
      <c r="B70" s="20"/>
      <c r="C70" s="21"/>
      <c r="D70" s="15" t="s">
        <v>91</v>
      </c>
      <c r="E70" s="15" t="s">
        <v>92</v>
      </c>
      <c r="F70" s="15" t="s">
        <v>93</v>
      </c>
      <c r="G70" s="44">
        <v>1</v>
      </c>
      <c r="H70" s="44"/>
      <c r="I70" s="44"/>
      <c r="J70" s="15">
        <v>0.41666666666666669</v>
      </c>
      <c r="K70" s="15">
        <v>0.4375</v>
      </c>
      <c r="L70" s="17"/>
      <c r="M70" s="18">
        <v>7</v>
      </c>
      <c r="S70">
        <v>1</v>
      </c>
    </row>
    <row r="71" spans="1:20" x14ac:dyDescent="0.25">
      <c r="A71" s="49"/>
      <c r="B71" s="20"/>
      <c r="C71" s="21"/>
      <c r="D71" s="47" t="s">
        <v>65</v>
      </c>
      <c r="E71" s="15"/>
      <c r="F71" s="15"/>
      <c r="G71" s="44"/>
      <c r="H71" s="44"/>
      <c r="I71" s="44"/>
      <c r="J71" s="15"/>
      <c r="K71" s="15"/>
      <c r="L71" s="17"/>
      <c r="M71" s="18"/>
    </row>
    <row r="72" spans="1:20" x14ac:dyDescent="0.25">
      <c r="A72" s="50">
        <f>A70+7</f>
        <v>44763</v>
      </c>
      <c r="B72" s="51"/>
      <c r="C72" s="52"/>
      <c r="D72" s="55" t="s">
        <v>91</v>
      </c>
      <c r="E72" s="55" t="s">
        <v>92</v>
      </c>
      <c r="F72" s="55" t="s">
        <v>94</v>
      </c>
      <c r="G72" s="55">
        <v>1</v>
      </c>
      <c r="H72" s="55"/>
      <c r="I72" s="55"/>
      <c r="J72" s="55">
        <v>0.41666666666666669</v>
      </c>
      <c r="K72" s="53">
        <v>0.4375</v>
      </c>
      <c r="L72" s="45"/>
      <c r="M72" s="46">
        <v>8</v>
      </c>
      <c r="T72">
        <v>1</v>
      </c>
    </row>
    <row r="73" spans="1:20" x14ac:dyDescent="0.25">
      <c r="A73" s="49"/>
      <c r="B73" s="28"/>
      <c r="C73" s="29"/>
      <c r="D73" s="30"/>
      <c r="E73" s="30"/>
      <c r="F73" s="30"/>
      <c r="G73" s="41"/>
      <c r="H73" s="41"/>
      <c r="I73" s="41"/>
      <c r="J73" s="30"/>
      <c r="K73" s="30"/>
      <c r="L73" s="24"/>
      <c r="M73" s="25"/>
    </row>
    <row r="74" spans="1:20" x14ac:dyDescent="0.25">
      <c r="A74" s="49">
        <f>A72+7</f>
        <v>44770</v>
      </c>
      <c r="B74" s="20"/>
      <c r="C74" s="22"/>
      <c r="D74" s="15" t="s">
        <v>91</v>
      </c>
      <c r="E74" s="15" t="s">
        <v>92</v>
      </c>
      <c r="F74" s="15" t="s">
        <v>95</v>
      </c>
      <c r="G74" s="44">
        <v>1</v>
      </c>
      <c r="H74" s="44"/>
      <c r="I74" s="44"/>
      <c r="J74" s="15">
        <v>0.41666666666666669</v>
      </c>
      <c r="K74" s="15">
        <v>0.4375</v>
      </c>
      <c r="L74" s="17"/>
      <c r="M74" s="18">
        <v>1</v>
      </c>
      <c r="O74">
        <v>1</v>
      </c>
    </row>
    <row r="75" spans="1:20" x14ac:dyDescent="0.25">
      <c r="A75" s="49"/>
      <c r="B75" s="20"/>
      <c r="C75" s="22"/>
      <c r="D75" s="15"/>
      <c r="E75" s="15"/>
      <c r="F75" s="15"/>
      <c r="G75" s="44"/>
      <c r="H75" s="44"/>
      <c r="I75" s="44"/>
      <c r="J75" s="15"/>
      <c r="K75" s="15"/>
      <c r="L75" s="17"/>
      <c r="M75" s="18"/>
    </row>
    <row r="76" spans="1:20" x14ac:dyDescent="0.25">
      <c r="A76" s="49">
        <f>A74+7</f>
        <v>44777</v>
      </c>
      <c r="B76" s="28"/>
      <c r="C76" s="31"/>
      <c r="D76" s="30" t="s">
        <v>91</v>
      </c>
      <c r="E76" s="30" t="s">
        <v>92</v>
      </c>
      <c r="F76" s="30" t="s">
        <v>96</v>
      </c>
      <c r="G76" s="41"/>
      <c r="H76" s="41" t="s">
        <v>39</v>
      </c>
      <c r="I76" s="41">
        <v>1</v>
      </c>
      <c r="J76" s="30">
        <v>0.41666666666666669</v>
      </c>
      <c r="K76" s="30">
        <v>0.4375</v>
      </c>
      <c r="L76" s="24" t="s">
        <v>24</v>
      </c>
      <c r="M76" s="25">
        <v>2</v>
      </c>
      <c r="P76">
        <v>1</v>
      </c>
    </row>
    <row r="77" spans="1:20" x14ac:dyDescent="0.25">
      <c r="A77" s="49"/>
      <c r="B77" s="28"/>
      <c r="C77" s="31"/>
      <c r="D77" s="30"/>
      <c r="E77" s="30"/>
      <c r="F77" s="30" t="s">
        <v>97</v>
      </c>
      <c r="G77" s="41"/>
      <c r="H77" s="41"/>
      <c r="I77" s="41"/>
      <c r="J77" s="30"/>
      <c r="K77" s="30"/>
      <c r="L77" s="24"/>
      <c r="M77" s="25"/>
    </row>
    <row r="78" spans="1:20" x14ac:dyDescent="0.25">
      <c r="A78" s="49">
        <f>A76+7</f>
        <v>44784</v>
      </c>
      <c r="B78" s="20"/>
      <c r="C78" s="22"/>
      <c r="D78" s="15" t="s">
        <v>91</v>
      </c>
      <c r="E78" s="15" t="s">
        <v>92</v>
      </c>
      <c r="F78" s="15" t="s">
        <v>98</v>
      </c>
      <c r="G78" s="44"/>
      <c r="H78" s="44" t="s">
        <v>39</v>
      </c>
      <c r="I78" s="44">
        <v>1</v>
      </c>
      <c r="J78" s="15">
        <v>0.41666666666666669</v>
      </c>
      <c r="K78" s="15">
        <v>0.4375</v>
      </c>
      <c r="L78" s="17"/>
      <c r="M78" s="18">
        <v>5</v>
      </c>
      <c r="R78">
        <v>1</v>
      </c>
    </row>
    <row r="79" spans="1:20" x14ac:dyDescent="0.25">
      <c r="A79" s="49"/>
      <c r="B79" s="20"/>
      <c r="C79" s="22"/>
      <c r="D79" s="15"/>
      <c r="E79" s="15"/>
      <c r="F79" s="15"/>
      <c r="G79" s="44"/>
      <c r="H79" s="44" t="s">
        <v>99</v>
      </c>
      <c r="I79" s="44"/>
      <c r="J79" s="15"/>
      <c r="K79" s="15"/>
      <c r="L79" s="17"/>
      <c r="M79" s="18"/>
    </row>
    <row r="80" spans="1:20" x14ac:dyDescent="0.25">
      <c r="A80" s="49"/>
      <c r="B80" s="20"/>
      <c r="C80" s="22"/>
      <c r="D80" s="15"/>
      <c r="E80" s="15"/>
      <c r="F80" s="15"/>
      <c r="G80" s="44"/>
      <c r="H80" s="44" t="s">
        <v>100</v>
      </c>
      <c r="I80" s="44"/>
      <c r="J80" s="15"/>
      <c r="K80" s="15"/>
      <c r="L80" s="17"/>
      <c r="M80" s="18"/>
    </row>
    <row r="81" spans="1:20" x14ac:dyDescent="0.25">
      <c r="A81" s="49">
        <f>A78+7</f>
        <v>44791</v>
      </c>
      <c r="B81" s="28"/>
      <c r="C81" s="29"/>
      <c r="D81" s="30" t="s">
        <v>91</v>
      </c>
      <c r="E81" s="30" t="s">
        <v>92</v>
      </c>
      <c r="F81" s="30" t="s">
        <v>96</v>
      </c>
      <c r="G81" s="41"/>
      <c r="H81" s="41"/>
      <c r="I81" s="41"/>
      <c r="J81" s="30">
        <v>0.41666666666666669</v>
      </c>
      <c r="K81" s="30">
        <v>0.4375</v>
      </c>
      <c r="L81" s="26"/>
      <c r="M81" s="25">
        <v>7</v>
      </c>
      <c r="S81">
        <v>1</v>
      </c>
    </row>
    <row r="82" spans="1:20" x14ac:dyDescent="0.25">
      <c r="A82" s="49"/>
      <c r="B82" s="28"/>
      <c r="C82" s="29"/>
      <c r="D82" s="30"/>
      <c r="E82" s="30"/>
      <c r="F82" s="30"/>
      <c r="G82" s="41"/>
      <c r="H82" s="41"/>
      <c r="I82" s="41"/>
      <c r="J82" s="30"/>
      <c r="K82" s="30"/>
      <c r="L82" s="24"/>
      <c r="M82" s="25"/>
    </row>
    <row r="83" spans="1:20" x14ac:dyDescent="0.25">
      <c r="A83" s="50">
        <f>A81+7</f>
        <v>44798</v>
      </c>
      <c r="B83" s="51"/>
      <c r="C83" s="52"/>
      <c r="D83" s="55"/>
      <c r="E83" s="55" t="s">
        <v>92</v>
      </c>
      <c r="F83" s="55" t="s">
        <v>39</v>
      </c>
      <c r="G83" s="55">
        <v>1</v>
      </c>
      <c r="H83" s="55"/>
      <c r="I83" s="55"/>
      <c r="J83" s="55">
        <v>0.41666666666666669</v>
      </c>
      <c r="K83" s="53">
        <v>0.4375</v>
      </c>
      <c r="L83" s="45"/>
      <c r="M83" s="46">
        <v>8</v>
      </c>
      <c r="T83">
        <v>1</v>
      </c>
    </row>
    <row r="84" spans="1:20" x14ac:dyDescent="0.25">
      <c r="A84" s="14"/>
      <c r="B84" s="20"/>
      <c r="C84" s="21"/>
      <c r="D84" s="15"/>
      <c r="E84" s="15"/>
      <c r="F84" s="15"/>
      <c r="G84" s="44"/>
      <c r="H84" s="44"/>
      <c r="I84" s="44"/>
      <c r="J84" s="15"/>
      <c r="K84" s="15"/>
      <c r="L84" s="17"/>
      <c r="M84" s="18"/>
    </row>
    <row r="85" spans="1:20" x14ac:dyDescent="0.25">
      <c r="A85" s="27">
        <f>A83+7</f>
        <v>44805</v>
      </c>
      <c r="B85" s="28"/>
      <c r="C85" s="29"/>
      <c r="D85" s="30"/>
      <c r="E85" s="30"/>
      <c r="F85" s="30" t="s">
        <v>39</v>
      </c>
      <c r="G85" s="41">
        <v>1</v>
      </c>
      <c r="H85" s="41"/>
      <c r="I85" s="41"/>
      <c r="J85" s="30">
        <v>0.41666666666666669</v>
      </c>
      <c r="K85" s="30">
        <v>0.4375</v>
      </c>
      <c r="L85" s="24"/>
      <c r="M85" s="25">
        <v>1</v>
      </c>
      <c r="O85">
        <v>1</v>
      </c>
    </row>
    <row r="86" spans="1:20" x14ac:dyDescent="0.25">
      <c r="A86" s="27"/>
      <c r="B86" s="28"/>
      <c r="C86" s="29"/>
      <c r="D86" s="30"/>
      <c r="E86" s="30"/>
      <c r="F86" s="30"/>
      <c r="G86" s="41"/>
      <c r="H86" s="41"/>
      <c r="I86" s="41"/>
      <c r="J86" s="30"/>
      <c r="K86" s="30"/>
      <c r="L86" s="24"/>
      <c r="M86" s="25"/>
    </row>
    <row r="87" spans="1:20" x14ac:dyDescent="0.25">
      <c r="A87" s="14">
        <f>A85+7</f>
        <v>44812</v>
      </c>
      <c r="B87" s="20"/>
      <c r="C87" s="22"/>
      <c r="D87" s="15"/>
      <c r="E87" s="15"/>
      <c r="F87" s="55" t="s">
        <v>101</v>
      </c>
      <c r="G87" s="44"/>
      <c r="H87" s="44" t="s">
        <v>39</v>
      </c>
      <c r="I87" s="44">
        <v>1</v>
      </c>
      <c r="J87" s="15">
        <v>0.41666666666666669</v>
      </c>
      <c r="K87" s="15">
        <v>0.4375</v>
      </c>
      <c r="L87" s="19" t="s">
        <v>44</v>
      </c>
      <c r="M87" s="18">
        <v>2</v>
      </c>
      <c r="P87">
        <v>1</v>
      </c>
    </row>
    <row r="88" spans="1:20" x14ac:dyDescent="0.25">
      <c r="A88" s="14"/>
      <c r="B88" s="20"/>
      <c r="C88" s="22"/>
      <c r="D88" s="15"/>
      <c r="E88" s="15"/>
      <c r="F88" s="55" t="s">
        <v>102</v>
      </c>
      <c r="G88" s="44"/>
      <c r="H88" s="44"/>
      <c r="I88" s="44"/>
      <c r="J88" s="15"/>
      <c r="K88" s="15"/>
      <c r="L88" s="17"/>
      <c r="M88" s="18"/>
    </row>
    <row r="89" spans="1:20" x14ac:dyDescent="0.25">
      <c r="A89" s="27">
        <f>A87+7</f>
        <v>44819</v>
      </c>
      <c r="B89" s="28"/>
      <c r="C89" s="29"/>
      <c r="D89" s="30" t="s">
        <v>103</v>
      </c>
      <c r="E89" s="30"/>
      <c r="F89" s="30" t="s">
        <v>39</v>
      </c>
      <c r="G89" s="41">
        <v>1</v>
      </c>
      <c r="H89" s="41"/>
      <c r="I89" s="41"/>
      <c r="J89" s="30">
        <v>0.41666666666666669</v>
      </c>
      <c r="K89" s="30">
        <v>0.4375</v>
      </c>
      <c r="L89" s="24"/>
      <c r="M89" s="25">
        <v>4</v>
      </c>
      <c r="Q89">
        <v>1</v>
      </c>
    </row>
    <row r="90" spans="1:20" x14ac:dyDescent="0.25">
      <c r="A90" s="27"/>
      <c r="B90" s="28"/>
      <c r="C90" s="29"/>
      <c r="D90" s="47" t="s">
        <v>65</v>
      </c>
      <c r="E90" s="30"/>
      <c r="F90" s="30"/>
      <c r="G90" s="41"/>
      <c r="H90" s="41"/>
      <c r="I90" s="41"/>
      <c r="J90" s="30"/>
      <c r="K90" s="30"/>
      <c r="L90" s="24"/>
      <c r="M90" s="25"/>
    </row>
    <row r="91" spans="1:20" x14ac:dyDescent="0.25">
      <c r="A91" s="14">
        <f>A89+7</f>
        <v>44826</v>
      </c>
      <c r="B91" s="20"/>
      <c r="C91" s="21"/>
      <c r="D91" s="15" t="s">
        <v>104</v>
      </c>
      <c r="E91" s="15"/>
      <c r="F91" s="15" t="s">
        <v>39</v>
      </c>
      <c r="G91" s="44">
        <v>1</v>
      </c>
      <c r="H91" s="44"/>
      <c r="I91" s="44"/>
      <c r="J91" s="15">
        <v>0.41666666666666669</v>
      </c>
      <c r="K91" s="15">
        <v>0.4375</v>
      </c>
      <c r="L91" s="17" t="s">
        <v>44</v>
      </c>
      <c r="M91" s="18">
        <v>5</v>
      </c>
      <c r="R91">
        <v>1</v>
      </c>
    </row>
    <row r="92" spans="1:20" x14ac:dyDescent="0.25">
      <c r="A92" s="14"/>
      <c r="B92" s="20"/>
      <c r="C92" s="21"/>
      <c r="D92" s="15" t="s">
        <v>105</v>
      </c>
      <c r="E92" s="15"/>
      <c r="F92" s="15"/>
      <c r="G92" s="44"/>
      <c r="H92" s="44"/>
      <c r="I92" s="44"/>
      <c r="J92" s="15"/>
      <c r="K92" s="16"/>
      <c r="L92" s="17" t="s">
        <v>106</v>
      </c>
      <c r="M92" s="18"/>
    </row>
    <row r="93" spans="1:20" x14ac:dyDescent="0.25">
      <c r="A93" s="27">
        <f>A91+7</f>
        <v>44833</v>
      </c>
      <c r="B93" s="28"/>
      <c r="C93" s="29"/>
      <c r="D93" s="30"/>
      <c r="E93" s="30"/>
      <c r="F93" s="30" t="s">
        <v>39</v>
      </c>
      <c r="G93" s="41">
        <v>1</v>
      </c>
      <c r="H93" s="41"/>
      <c r="I93" s="41"/>
      <c r="J93" s="30">
        <v>0.41666666666666669</v>
      </c>
      <c r="K93" s="30">
        <v>0.4375</v>
      </c>
      <c r="L93" s="24"/>
      <c r="M93" s="25">
        <v>7</v>
      </c>
      <c r="S93">
        <v>1</v>
      </c>
    </row>
    <row r="94" spans="1:20" x14ac:dyDescent="0.25">
      <c r="A94" s="27"/>
      <c r="B94" s="28"/>
      <c r="C94" s="29"/>
      <c r="D94" s="30"/>
      <c r="E94" s="30"/>
      <c r="F94" s="30"/>
      <c r="G94" s="41"/>
      <c r="H94" s="41"/>
      <c r="I94" s="41"/>
      <c r="J94" s="30"/>
      <c r="K94" s="30"/>
      <c r="L94" s="24"/>
      <c r="M94" s="25"/>
    </row>
    <row r="95" spans="1:20" x14ac:dyDescent="0.25">
      <c r="A95" s="50">
        <f>A93+7</f>
        <v>44840</v>
      </c>
      <c r="B95" s="51"/>
      <c r="C95" s="52"/>
      <c r="D95" s="55"/>
      <c r="E95" s="55"/>
      <c r="F95" s="55" t="s">
        <v>39</v>
      </c>
      <c r="G95" s="55">
        <v>1</v>
      </c>
      <c r="H95" s="55"/>
      <c r="I95" s="55"/>
      <c r="J95" s="55">
        <v>0.41666666666666669</v>
      </c>
      <c r="K95" s="53">
        <v>0.4375</v>
      </c>
      <c r="L95" s="45"/>
      <c r="M95" s="46">
        <v>8</v>
      </c>
      <c r="T95">
        <v>1</v>
      </c>
    </row>
    <row r="96" spans="1:20" x14ac:dyDescent="0.25">
      <c r="A96" s="14"/>
      <c r="B96" s="20"/>
      <c r="C96" s="21"/>
      <c r="D96" s="15"/>
      <c r="E96" s="15"/>
      <c r="F96" s="15"/>
      <c r="G96" s="44"/>
      <c r="H96" s="44"/>
      <c r="I96" s="44"/>
      <c r="J96" s="15"/>
      <c r="K96" s="15"/>
      <c r="L96" s="17"/>
      <c r="M96" s="18"/>
    </row>
    <row r="97" spans="1:20" x14ac:dyDescent="0.25">
      <c r="A97" s="27">
        <f>A95+7</f>
        <v>44847</v>
      </c>
      <c r="B97" s="28"/>
      <c r="C97" s="29"/>
      <c r="D97" s="30"/>
      <c r="E97" s="30"/>
      <c r="F97" s="48" t="s">
        <v>107</v>
      </c>
      <c r="G97" s="41"/>
      <c r="H97" s="41" t="s">
        <v>39</v>
      </c>
      <c r="I97" s="41" t="s">
        <v>71</v>
      </c>
      <c r="J97" s="30">
        <v>0.41666666666666669</v>
      </c>
      <c r="K97" s="30">
        <v>0.4375</v>
      </c>
      <c r="L97" s="24" t="s">
        <v>108</v>
      </c>
      <c r="M97" s="25">
        <v>1</v>
      </c>
      <c r="T97">
        <v>1</v>
      </c>
    </row>
    <row r="98" spans="1:20" x14ac:dyDescent="0.25">
      <c r="A98" s="27"/>
      <c r="B98" s="28"/>
      <c r="C98" s="29"/>
      <c r="D98" s="30"/>
      <c r="E98" s="30"/>
      <c r="F98" s="48" t="s">
        <v>109</v>
      </c>
      <c r="G98" s="41"/>
      <c r="H98" s="41" t="s">
        <v>110</v>
      </c>
      <c r="I98" s="41"/>
      <c r="J98" s="30"/>
      <c r="K98" s="30"/>
      <c r="L98" s="24"/>
      <c r="M98" s="25"/>
    </row>
    <row r="99" spans="1:20" x14ac:dyDescent="0.25">
      <c r="A99" s="27"/>
      <c r="B99" s="28"/>
      <c r="C99" s="29"/>
      <c r="D99" s="30"/>
      <c r="E99" s="30"/>
      <c r="F99" s="30"/>
      <c r="G99" s="41"/>
      <c r="H99" s="41" t="s">
        <v>111</v>
      </c>
      <c r="I99" s="41"/>
      <c r="J99" s="30"/>
      <c r="K99" s="30"/>
      <c r="L99" s="24"/>
      <c r="M99" s="25"/>
    </row>
    <row r="100" spans="1:20" x14ac:dyDescent="0.25">
      <c r="A100" s="14">
        <f>A97+7</f>
        <v>44854</v>
      </c>
      <c r="B100" s="20"/>
      <c r="C100" s="21"/>
      <c r="D100" s="15"/>
      <c r="E100" s="15"/>
      <c r="F100" s="55" t="s">
        <v>112</v>
      </c>
      <c r="G100" s="44"/>
      <c r="H100" s="44" t="s">
        <v>39</v>
      </c>
      <c r="I100" s="44">
        <v>1</v>
      </c>
      <c r="J100" s="15">
        <v>0.41666666666666669</v>
      </c>
      <c r="K100" s="15">
        <v>0.4375</v>
      </c>
      <c r="L100" s="17"/>
      <c r="M100" s="18">
        <v>2</v>
      </c>
      <c r="O100">
        <v>1</v>
      </c>
    </row>
    <row r="101" spans="1:20" x14ac:dyDescent="0.25">
      <c r="A101" s="14"/>
      <c r="B101" s="20"/>
      <c r="C101" s="21"/>
      <c r="D101" s="15"/>
      <c r="E101" s="15"/>
      <c r="F101" s="55" t="s">
        <v>113</v>
      </c>
      <c r="G101" s="44"/>
      <c r="H101" s="44" t="s">
        <v>114</v>
      </c>
      <c r="I101" s="44"/>
      <c r="J101" s="15"/>
      <c r="K101" s="15"/>
      <c r="L101" s="17"/>
      <c r="M101" s="18"/>
    </row>
    <row r="102" spans="1:20" x14ac:dyDescent="0.25">
      <c r="A102" s="14"/>
      <c r="B102" s="20"/>
      <c r="C102" s="21"/>
      <c r="D102" s="15"/>
      <c r="E102" s="15"/>
      <c r="F102" s="15"/>
      <c r="G102" s="44"/>
      <c r="H102" s="44" t="s">
        <v>111</v>
      </c>
      <c r="I102" s="44"/>
      <c r="J102" s="15"/>
      <c r="K102" s="15"/>
      <c r="L102" s="17"/>
      <c r="M102" s="18"/>
    </row>
    <row r="103" spans="1:20" x14ac:dyDescent="0.25">
      <c r="A103" s="49">
        <f>A100+7</f>
        <v>44861</v>
      </c>
      <c r="B103" s="28"/>
      <c r="C103" s="29"/>
      <c r="D103" s="47" t="s">
        <v>65</v>
      </c>
      <c r="E103" s="30" t="s">
        <v>115</v>
      </c>
      <c r="F103" s="30" t="s">
        <v>39</v>
      </c>
      <c r="G103" s="41">
        <v>1</v>
      </c>
      <c r="H103" s="41"/>
      <c r="I103" s="41"/>
      <c r="J103" s="30">
        <v>0.41666666666666669</v>
      </c>
      <c r="K103" s="30">
        <v>0.4375</v>
      </c>
      <c r="L103" s="26"/>
      <c r="M103" s="25">
        <v>4</v>
      </c>
      <c r="P103">
        <v>1</v>
      </c>
    </row>
    <row r="104" spans="1:20" x14ac:dyDescent="0.25">
      <c r="A104" s="49"/>
      <c r="B104" s="28"/>
      <c r="C104" s="29"/>
      <c r="D104" s="30"/>
      <c r="E104" s="30"/>
      <c r="F104" s="30"/>
      <c r="G104" s="41"/>
      <c r="H104" s="41"/>
      <c r="I104" s="41"/>
      <c r="J104" s="30"/>
      <c r="K104" s="30"/>
      <c r="L104" s="24"/>
      <c r="M104" s="25"/>
    </row>
    <row r="105" spans="1:20" x14ac:dyDescent="0.25">
      <c r="A105" s="49">
        <f>A103+7</f>
        <v>44868</v>
      </c>
      <c r="B105" s="20" t="s">
        <v>116</v>
      </c>
      <c r="C105" s="21"/>
      <c r="D105" s="15"/>
      <c r="E105" s="15" t="s">
        <v>115</v>
      </c>
      <c r="F105" s="15" t="s">
        <v>39</v>
      </c>
      <c r="G105" s="44">
        <v>1</v>
      </c>
      <c r="H105" s="44"/>
      <c r="I105" s="44"/>
      <c r="J105" s="15">
        <v>0.41666666666666669</v>
      </c>
      <c r="K105" s="15">
        <v>0.4375</v>
      </c>
      <c r="L105" s="17" t="s">
        <v>24</v>
      </c>
      <c r="M105" s="18">
        <v>5</v>
      </c>
      <c r="R105">
        <v>1</v>
      </c>
    </row>
    <row r="106" spans="1:20" x14ac:dyDescent="0.25">
      <c r="A106" s="49"/>
      <c r="B106" s="20" t="s">
        <v>117</v>
      </c>
      <c r="C106" s="21"/>
      <c r="D106" s="15"/>
      <c r="E106" s="15"/>
      <c r="F106" s="15"/>
      <c r="G106" s="44"/>
      <c r="H106" s="44"/>
      <c r="I106" s="44"/>
      <c r="J106" s="15"/>
      <c r="K106" s="15"/>
      <c r="L106" s="17"/>
      <c r="M106" s="18"/>
    </row>
    <row r="107" spans="1:20" x14ac:dyDescent="0.25">
      <c r="A107" s="27">
        <f>A105+3</f>
        <v>44871</v>
      </c>
      <c r="B107" s="28" t="s">
        <v>12</v>
      </c>
      <c r="C107" s="29"/>
      <c r="D107" s="30" t="s">
        <v>118</v>
      </c>
      <c r="E107" s="30"/>
      <c r="F107" s="30" t="s">
        <v>67</v>
      </c>
      <c r="G107" s="41"/>
      <c r="H107" s="41"/>
      <c r="I107" s="41"/>
      <c r="J107" s="30"/>
      <c r="K107" s="30"/>
      <c r="L107" s="24"/>
      <c r="M107" s="25"/>
    </row>
    <row r="108" spans="1:20" x14ac:dyDescent="0.25">
      <c r="A108" s="27"/>
      <c r="B108" s="28"/>
      <c r="C108" s="29"/>
      <c r="D108" s="30"/>
      <c r="E108" s="30"/>
      <c r="F108" s="30"/>
      <c r="G108" s="41"/>
      <c r="H108" s="41"/>
      <c r="I108" s="41"/>
      <c r="J108" s="30"/>
      <c r="K108" s="30"/>
      <c r="L108" s="24"/>
      <c r="M108" s="25"/>
    </row>
    <row r="109" spans="1:20" x14ac:dyDescent="0.25">
      <c r="A109" s="14">
        <f>A105+7</f>
        <v>44875</v>
      </c>
      <c r="B109" s="20"/>
      <c r="C109" s="21"/>
      <c r="D109" s="15" t="s">
        <v>48</v>
      </c>
      <c r="E109" s="15"/>
      <c r="F109" s="15" t="s">
        <v>39</v>
      </c>
      <c r="G109" s="44">
        <v>1</v>
      </c>
      <c r="H109" s="44"/>
      <c r="I109" s="44"/>
      <c r="J109" s="15">
        <v>0.41666666666666669</v>
      </c>
      <c r="K109" s="15">
        <v>0.4375</v>
      </c>
      <c r="L109" s="17" t="s">
        <v>44</v>
      </c>
      <c r="M109" s="18">
        <v>7</v>
      </c>
      <c r="S109">
        <v>1</v>
      </c>
    </row>
    <row r="110" spans="1:20" x14ac:dyDescent="0.25">
      <c r="A110" s="14"/>
      <c r="B110" s="20"/>
      <c r="C110" s="21"/>
      <c r="D110" s="15"/>
      <c r="E110" s="15"/>
      <c r="F110" s="15"/>
      <c r="G110" s="44"/>
      <c r="H110" s="44"/>
      <c r="I110" s="44"/>
      <c r="J110" s="15"/>
      <c r="K110" s="15"/>
      <c r="L110" s="17" t="s">
        <v>45</v>
      </c>
      <c r="M110" s="18"/>
    </row>
    <row r="111" spans="1:20" x14ac:dyDescent="0.25">
      <c r="A111" s="50">
        <f>A109+7</f>
        <v>44882</v>
      </c>
      <c r="B111" s="51"/>
      <c r="C111" s="52"/>
      <c r="D111" s="55"/>
      <c r="E111" s="55"/>
      <c r="F111" s="43" t="s">
        <v>119</v>
      </c>
      <c r="G111" s="55"/>
      <c r="H111" s="55"/>
      <c r="I111" s="55"/>
      <c r="J111" s="55">
        <v>0.41666666666666669</v>
      </c>
      <c r="K111" s="53">
        <v>0.4375</v>
      </c>
      <c r="L111" s="45"/>
      <c r="M111" s="46">
        <v>8</v>
      </c>
      <c r="T111">
        <v>1</v>
      </c>
    </row>
    <row r="112" spans="1:20" x14ac:dyDescent="0.25">
      <c r="A112" s="27"/>
      <c r="B112" s="28"/>
      <c r="C112" s="29"/>
      <c r="D112" s="30"/>
      <c r="E112" s="30"/>
      <c r="F112" s="58" t="s">
        <v>25</v>
      </c>
      <c r="G112" s="41"/>
      <c r="H112" s="41"/>
      <c r="I112" s="41"/>
      <c r="J112" s="30"/>
      <c r="K112" s="30"/>
      <c r="L112" s="24"/>
      <c r="M112" s="25"/>
    </row>
    <row r="113" spans="1:19" x14ac:dyDescent="0.25">
      <c r="A113" s="14">
        <f>A111+7</f>
        <v>44889</v>
      </c>
      <c r="B113" s="20"/>
      <c r="C113" s="21"/>
      <c r="D113" s="15"/>
      <c r="E113" s="15"/>
      <c r="F113" s="55" t="s">
        <v>120</v>
      </c>
      <c r="G113" s="44"/>
      <c r="H113" s="44" t="s">
        <v>39</v>
      </c>
      <c r="I113" s="44">
        <v>1</v>
      </c>
      <c r="J113" s="15">
        <v>0.41666666666666669</v>
      </c>
      <c r="K113" s="15">
        <v>0.4375</v>
      </c>
      <c r="L113" s="17" t="s">
        <v>44</v>
      </c>
      <c r="M113" s="18">
        <v>1</v>
      </c>
      <c r="O113">
        <v>1</v>
      </c>
    </row>
    <row r="114" spans="1:19" x14ac:dyDescent="0.25">
      <c r="A114" s="14"/>
      <c r="B114" s="20"/>
      <c r="C114" s="21"/>
      <c r="D114" s="15"/>
      <c r="E114" s="15"/>
      <c r="F114" s="55" t="s">
        <v>78</v>
      </c>
      <c r="G114" s="44"/>
      <c r="H114" s="44"/>
      <c r="I114" s="44"/>
      <c r="J114" s="15"/>
      <c r="K114" s="15"/>
      <c r="L114" s="17" t="s">
        <v>121</v>
      </c>
      <c r="M114" s="18"/>
    </row>
    <row r="115" spans="1:19" x14ac:dyDescent="0.25">
      <c r="A115" s="27">
        <f>A113+7</f>
        <v>44896</v>
      </c>
      <c r="B115" s="28" t="s">
        <v>13</v>
      </c>
      <c r="C115" s="29"/>
      <c r="D115" s="30"/>
      <c r="E115" s="30"/>
      <c r="F115" s="30" t="s">
        <v>39</v>
      </c>
      <c r="G115" s="41">
        <v>1</v>
      </c>
      <c r="H115" s="41"/>
      <c r="I115" s="41"/>
      <c r="J115" s="30">
        <v>0.41666666666666669</v>
      </c>
      <c r="K115" s="30">
        <v>0.4375</v>
      </c>
      <c r="L115" s="26"/>
      <c r="M115" s="25">
        <v>2</v>
      </c>
      <c r="S115">
        <v>1</v>
      </c>
    </row>
    <row r="116" spans="1:19" x14ac:dyDescent="0.25">
      <c r="A116" s="27"/>
      <c r="B116" s="28"/>
      <c r="C116" s="29"/>
      <c r="D116" s="30"/>
      <c r="E116" s="30"/>
      <c r="F116" s="30"/>
      <c r="G116" s="41"/>
      <c r="H116" s="41"/>
      <c r="I116" s="41"/>
      <c r="J116" s="30"/>
      <c r="K116" s="30"/>
      <c r="L116" s="24"/>
      <c r="M116" s="25"/>
    </row>
    <row r="117" spans="1:19" x14ac:dyDescent="0.25">
      <c r="A117" s="14">
        <f>A115+7</f>
        <v>44903</v>
      </c>
      <c r="B117" s="20" t="s">
        <v>14</v>
      </c>
      <c r="C117" s="21"/>
      <c r="D117" s="15"/>
      <c r="E117" s="15"/>
      <c r="F117" s="15" t="s">
        <v>39</v>
      </c>
      <c r="G117" s="44">
        <v>1</v>
      </c>
      <c r="H117" s="44"/>
      <c r="I117" s="44"/>
      <c r="J117" s="15">
        <v>0.41666666666666669</v>
      </c>
      <c r="K117" s="15">
        <v>0.4375</v>
      </c>
      <c r="L117" s="17" t="s">
        <v>44</v>
      </c>
      <c r="M117" s="18">
        <v>4</v>
      </c>
      <c r="Q117">
        <v>1</v>
      </c>
    </row>
    <row r="118" spans="1:19" x14ac:dyDescent="0.25">
      <c r="A118" s="14"/>
      <c r="B118" s="20"/>
      <c r="C118" s="21"/>
      <c r="D118" s="15"/>
      <c r="E118" s="15"/>
      <c r="F118" s="15"/>
      <c r="G118" s="44"/>
      <c r="H118" s="44"/>
      <c r="I118" s="44"/>
      <c r="J118" s="15"/>
      <c r="K118" s="15"/>
      <c r="L118" s="17"/>
      <c r="M118" s="18"/>
    </row>
    <row r="119" spans="1:19" x14ac:dyDescent="0.25">
      <c r="A119" s="27">
        <f>A117+7</f>
        <v>44910</v>
      </c>
      <c r="B119" s="28" t="s">
        <v>15</v>
      </c>
      <c r="C119" s="31"/>
      <c r="D119" s="47" t="s">
        <v>58</v>
      </c>
      <c r="E119" s="30"/>
      <c r="F119" s="30" t="s">
        <v>39</v>
      </c>
      <c r="G119" s="41">
        <v>1</v>
      </c>
      <c r="H119" s="41"/>
      <c r="I119" s="41"/>
      <c r="J119" s="30">
        <v>0.41666666666666669</v>
      </c>
      <c r="K119" s="30">
        <v>0.4375</v>
      </c>
      <c r="L119" s="24" t="s">
        <v>24</v>
      </c>
      <c r="M119" s="25">
        <v>5</v>
      </c>
      <c r="O119">
        <v>1</v>
      </c>
    </row>
    <row r="120" spans="1:19" x14ac:dyDescent="0.25">
      <c r="A120" s="27"/>
      <c r="B120" s="28"/>
      <c r="C120" s="31"/>
      <c r="D120" s="30"/>
      <c r="E120" s="30"/>
      <c r="F120" s="30"/>
      <c r="G120" s="41"/>
      <c r="H120" s="41"/>
      <c r="I120" s="41"/>
      <c r="J120" s="42"/>
      <c r="K120" s="30"/>
      <c r="L120" s="24"/>
      <c r="M120" s="25"/>
    </row>
    <row r="121" spans="1:19" x14ac:dyDescent="0.25">
      <c r="A121" s="49">
        <f>A119+7</f>
        <v>44917</v>
      </c>
      <c r="B121" s="20" t="s">
        <v>16</v>
      </c>
      <c r="C121" s="21"/>
      <c r="D121" s="15"/>
      <c r="E121" s="15" t="s">
        <v>122</v>
      </c>
      <c r="F121" s="55" t="s">
        <v>123</v>
      </c>
      <c r="G121" s="44"/>
      <c r="H121" s="44" t="s">
        <v>39</v>
      </c>
      <c r="I121" s="44">
        <v>1</v>
      </c>
      <c r="J121" s="15">
        <v>0.41666666666666669</v>
      </c>
      <c r="K121" s="15">
        <v>0.4375</v>
      </c>
      <c r="L121" s="17"/>
      <c r="M121" s="18">
        <v>7</v>
      </c>
    </row>
    <row r="122" spans="1:19" x14ac:dyDescent="0.25">
      <c r="A122" s="49"/>
      <c r="B122" s="20"/>
      <c r="C122" s="21"/>
      <c r="D122" s="15"/>
      <c r="E122" s="15"/>
      <c r="F122" s="55" t="s">
        <v>50</v>
      </c>
      <c r="G122" s="44"/>
      <c r="H122" s="44"/>
      <c r="I122" s="44"/>
      <c r="J122" s="15"/>
      <c r="K122" s="15"/>
      <c r="L122" s="17"/>
      <c r="M122" s="18"/>
    </row>
    <row r="123" spans="1:19" x14ac:dyDescent="0.25">
      <c r="A123" s="49">
        <v>44919</v>
      </c>
      <c r="B123" s="28" t="s">
        <v>17</v>
      </c>
      <c r="C123" s="31"/>
      <c r="D123" s="30"/>
      <c r="E123" s="30" t="s">
        <v>122</v>
      </c>
      <c r="F123" s="30" t="s">
        <v>39</v>
      </c>
      <c r="G123" s="41">
        <v>1</v>
      </c>
      <c r="H123" s="41"/>
      <c r="I123" s="41"/>
      <c r="J123" s="42">
        <v>0.91666666666666663</v>
      </c>
      <c r="K123" s="30"/>
      <c r="L123" s="24"/>
      <c r="M123" s="25"/>
    </row>
    <row r="124" spans="1:19" x14ac:dyDescent="0.25">
      <c r="A124" s="50">
        <v>45651</v>
      </c>
      <c r="B124" s="51" t="s">
        <v>18</v>
      </c>
      <c r="C124" s="52"/>
      <c r="D124" s="55"/>
      <c r="E124" s="55" t="s">
        <v>122</v>
      </c>
      <c r="F124" s="55" t="s">
        <v>39</v>
      </c>
      <c r="G124" s="55">
        <v>1</v>
      </c>
      <c r="H124" s="55"/>
      <c r="I124" s="55"/>
      <c r="J124" s="55">
        <v>0.41666666666666669</v>
      </c>
      <c r="K124" s="53">
        <v>0.4375</v>
      </c>
      <c r="L124" s="45"/>
      <c r="M124" s="46">
        <v>8</v>
      </c>
      <c r="P124">
        <v>1</v>
      </c>
    </row>
    <row r="125" spans="1:19" x14ac:dyDescent="0.25">
      <c r="A125" s="49"/>
      <c r="B125" s="20"/>
      <c r="C125" s="21"/>
      <c r="D125" s="15"/>
      <c r="E125" s="15"/>
      <c r="F125" s="15"/>
      <c r="G125" s="44"/>
      <c r="H125" s="44"/>
      <c r="I125" s="44"/>
      <c r="J125" s="15"/>
      <c r="K125" s="15"/>
      <c r="L125" s="17"/>
      <c r="M125" s="18"/>
    </row>
    <row r="126" spans="1:19" x14ac:dyDescent="0.25">
      <c r="A126" s="49">
        <f>A124+1</f>
        <v>45652</v>
      </c>
      <c r="B126" s="28" t="s">
        <v>19</v>
      </c>
      <c r="C126" s="29"/>
      <c r="D126" s="30" t="s">
        <v>124</v>
      </c>
      <c r="E126" s="30"/>
      <c r="F126" s="30" t="s">
        <v>125</v>
      </c>
      <c r="G126" s="41"/>
      <c r="H126" s="41"/>
      <c r="I126" s="41"/>
      <c r="J126" s="30"/>
      <c r="K126" s="23"/>
      <c r="L126" s="24"/>
      <c r="M126" s="25"/>
    </row>
    <row r="127" spans="1:19" x14ac:dyDescent="0.25">
      <c r="A127" s="49">
        <f>A121+7</f>
        <v>44924</v>
      </c>
      <c r="B127" s="20"/>
      <c r="C127" s="21"/>
      <c r="D127" s="15"/>
      <c r="E127" s="15" t="s">
        <v>122</v>
      </c>
      <c r="F127" s="15" t="s">
        <v>39</v>
      </c>
      <c r="G127" s="44">
        <v>1</v>
      </c>
      <c r="H127" s="44"/>
      <c r="I127" s="44"/>
      <c r="J127" s="15">
        <v>0.41666666666666669</v>
      </c>
      <c r="K127" s="15">
        <v>0.4375</v>
      </c>
      <c r="L127" s="17"/>
      <c r="M127" s="18">
        <v>1</v>
      </c>
    </row>
    <row r="128" spans="1:19" x14ac:dyDescent="0.25">
      <c r="A128" s="14"/>
      <c r="B128" s="20"/>
      <c r="C128" s="21"/>
      <c r="D128" s="15"/>
      <c r="E128" s="15"/>
      <c r="F128" s="15"/>
      <c r="G128" s="44"/>
      <c r="H128" s="44"/>
      <c r="I128" s="44"/>
      <c r="J128" s="15"/>
      <c r="K128" s="15"/>
      <c r="L128" s="17"/>
      <c r="M128" s="18"/>
    </row>
    <row r="129" spans="1:20" x14ac:dyDescent="0.25">
      <c r="A129" s="27">
        <v>41274</v>
      </c>
      <c r="B129" s="28" t="s">
        <v>126</v>
      </c>
      <c r="C129" s="31"/>
      <c r="D129" s="30" t="s">
        <v>66</v>
      </c>
      <c r="E129" s="30"/>
      <c r="F129" s="30" t="s">
        <v>127</v>
      </c>
      <c r="G129" s="41"/>
      <c r="H129" s="41"/>
      <c r="I129" s="41"/>
      <c r="J129" s="30">
        <v>0.41666666666666669</v>
      </c>
      <c r="K129" s="42">
        <v>0.66666666666666663</v>
      </c>
      <c r="L129" s="24"/>
      <c r="M129" s="25">
        <v>2</v>
      </c>
      <c r="R129">
        <v>1</v>
      </c>
    </row>
    <row r="130" spans="1:20" x14ac:dyDescent="0.25">
      <c r="A130" s="27"/>
      <c r="B130" s="28"/>
      <c r="C130" s="31"/>
      <c r="D130" s="30"/>
      <c r="E130" s="30"/>
      <c r="F130" s="30"/>
      <c r="G130" s="41"/>
      <c r="H130" s="41"/>
      <c r="I130" s="41"/>
      <c r="J130" s="30"/>
      <c r="K130" s="30"/>
      <c r="L130" s="24"/>
      <c r="M130" s="25"/>
    </row>
    <row r="131" spans="1:20" ht="13.8" thickBot="1" x14ac:dyDescent="0.3">
      <c r="A131" s="139" t="s">
        <v>20</v>
      </c>
      <c r="B131" s="140"/>
      <c r="C131" s="59"/>
      <c r="D131" s="60"/>
      <c r="E131" s="60"/>
      <c r="F131" s="60"/>
      <c r="G131" s="61">
        <f>COUNTIF(G3:G130,"&gt;0")</f>
        <v>39</v>
      </c>
      <c r="H131" s="61">
        <f>COUNTIF(H3:H130,"&gt;0")</f>
        <v>0</v>
      </c>
      <c r="I131" s="61">
        <f>COUNTIF(I3:I130,"&gt;0")</f>
        <v>17</v>
      </c>
      <c r="J131" s="62">
        <f>COUNTIF(J3:J130,"&gt;0")</f>
        <v>61</v>
      </c>
      <c r="K131" s="62">
        <f>COUNTIF(K3:K130,"&gt;0")</f>
        <v>56</v>
      </c>
      <c r="L131" s="62">
        <v>20</v>
      </c>
      <c r="M131" s="62">
        <f>COUNTIF(M3:M130,"&gt;0")</f>
        <v>57</v>
      </c>
      <c r="O131">
        <f t="shared" ref="O131:T131" si="0">SUM(O3:O129)</f>
        <v>10</v>
      </c>
      <c r="P131">
        <f t="shared" si="0"/>
        <v>10</v>
      </c>
      <c r="Q131">
        <f t="shared" si="0"/>
        <v>6</v>
      </c>
      <c r="R131">
        <f t="shared" si="0"/>
        <v>10</v>
      </c>
      <c r="S131">
        <f t="shared" si="0"/>
        <v>10</v>
      </c>
      <c r="T131">
        <f t="shared" si="0"/>
        <v>9</v>
      </c>
    </row>
  </sheetData>
  <mergeCells count="2">
    <mergeCell ref="K2:L2"/>
    <mergeCell ref="A131:B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Preekrooster 2025</vt:lpstr>
      <vt:lpstr>Sheet1</vt:lpstr>
      <vt:lpstr>'Preekrooster 2025'!Afdrukbereik</vt:lpstr>
      <vt:lpstr>'Preekrooster 2025'!Afdruktitels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Bosman</dc:creator>
  <cp:lastModifiedBy>Hugo Albers</cp:lastModifiedBy>
  <cp:lastPrinted>2024-01-04T08:39:45Z</cp:lastPrinted>
  <dcterms:created xsi:type="dcterms:W3CDTF">2012-10-03T17:15:46Z</dcterms:created>
  <dcterms:modified xsi:type="dcterms:W3CDTF">2025-02-13T14:46:28Z</dcterms:modified>
</cp:coreProperties>
</file>